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quirements" sheetId="1" r:id="rId1"/>
    <sheet name="Referenced Clauses" sheetId="2" r:id="rId2"/>
    <sheet name="Coverage" sheetId="3" r:id="rId3"/>
    <sheet name="Key Dates" sheetId="4" r:id="rId5"/>
  </sheets>
</workbook>
</file>

<file path=xl/styles.xml><?xml version="1.0" encoding="utf-8"?>
<styleSheet xmlns="http://schemas.openxmlformats.org/spreadsheetml/2006/main">
  <fonts count="2">
    <font>
      <sz val="11"/>
      <name val="Calibri"/>
    </font>
    <font>
      <b/>
      <sz val="11"/>
      <color rgb="FFFFFFFF"/>
      <name val="Calibri"/>
    </font>
  </fonts>
  <fills count="3">
    <fill>
      <patternFill patternType="none"/>
    </fill>
    <fill>
      <patternFill patternType="gray125"/>
    </fill>
    <fill>
      <patternFill patternType="solid">
        <fgColor rgb="FF14213D"/>
        <bgColor indexed="64"/>
      </patternFill>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center"/>
    </xf>
  </cellXf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worksheet" Target="worksheets/sheet4.xml"/></Relationships>
</file>

<file path=xl/worksheets/sheet1.xml><?xml version="1.0" encoding="utf-8"?>
<worksheet xmlns="http://schemas.openxmlformats.org/spreadsheetml/2006/main">
  <dimension ref="A1:M367"/>
  <sheetViews>
    <sheetView workbookViewId="0">
      <pane ySplit="1" topLeftCell="A2" activePane="bottomLeft" state="frozen"/>
    </sheetView>
  </sheetViews>
  <sheetFormatPr defaultRowHeight="15"/>
  <cols>
    <col min="1" max="1" width="9" customWidth="1"/>
    <col min="2" max="2" width="14" customWidth="1"/>
    <col min="3" max="3" width="8" customWidth="1"/>
    <col min="4" max="4" width="7" customWidth="1"/>
    <col min="5" max="5" width="78" customWidth="1"/>
    <col min="6" max="6" width="12" customWidth="1"/>
    <col min="7" max="7" width="9" customWidth="1"/>
    <col min="8" max="8" width="12" customWidth="1"/>
    <col min="9" max="9" width="46" customWidth="1"/>
    <col min="10" max="10" width="22" customWidth="1"/>
    <col min="11" max="11" width="14" customWidth="1"/>
    <col min="12" max="12" width="14" customWidth="1"/>
    <col min="13" max="13" width="40" customWidth="1"/>
  </cols>
  <sheetData>
    <row r="1">
      <c r="A1" s="3" t="inlineStr">
        <is>
          <t>Req ID</t>
        </is>
      </c>
      <c r="B1" s="3" t="inlineStr">
        <is>
          <t>Section</t>
        </is>
      </c>
      <c r="C1" s="3" t="inlineStr">
        <is>
          <t>Kind</t>
        </is>
      </c>
      <c r="D1" s="3" t="inlineStr">
        <is>
          <t>Page</t>
        </is>
      </c>
      <c r="E1" s="3" t="inlineStr">
        <is>
          <t>Verbatim Text</t>
        </is>
      </c>
      <c r="F1" s="3" t="inlineStr">
        <is>
          <t>Modal</t>
        </is>
      </c>
      <c r="G1" s="3" t="inlineStr">
        <is>
          <t>Binding</t>
        </is>
      </c>
      <c r="H1" s="3" t="inlineStr">
        <is>
          <t>Confidence</t>
        </is>
      </c>
      <c r="I1" s="3" t="inlineStr">
        <is>
          <t>Consequence</t>
        </is>
      </c>
      <c r="J1" s="3" t="inlineStr">
        <is>
          <t>Maps To</t>
        </is>
      </c>
      <c r="K1" s="3" t="inlineStr">
        <is>
          <t>Owner</t>
        </is>
      </c>
      <c r="L1" s="3" t="inlineStr">
        <is>
          <t>Status</t>
        </is>
      </c>
      <c r="M1" s="3" t="inlineStr">
        <is>
          <t>Notes</t>
        </is>
      </c>
    </row>
    <row r="2">
      <c r="A2" s="1" t="inlineStr">
        <is>
          <t xml:space="preserve">R-001</t>
        </is>
      </c>
      <c r="B2" s="1" t="inlineStr">
        <is>
          <t xml:space="preserve">A.3</t>
        </is>
      </c>
      <c r="C2" s="1"/>
      <c r="D2" s="1">
        <v>2</v>
      </c>
      <c r="E2" s="2" t="inlineStr">
        <is>
          <t xml:space="preserve">3. Quotes shall be submitted via email to robert.l.brennan29.civ@us.navy.mil and copy matthew.r.forsythe. civ@us.navy.mil.</t>
        </is>
      </c>
      <c r="F2" s="1" t="inlineStr">
        <is>
          <t xml:space="preserve">shall</t>
        </is>
      </c>
      <c r="G2" s="1" t="inlineStr">
        <is>
          <t xml:space="preserve">Yes</t>
        </is>
      </c>
      <c r="H2" s="1" t="inlineStr">
        <is>
          <t xml:space="preserve">High</t>
        </is>
      </c>
      <c r="I2" s="2"/>
      <c r="J2" s="1" t="inlineStr">
        <is>
          <t xml:space="preserve">Unassigned</t>
        </is>
      </c>
      <c r="K2" s="1"/>
      <c r="L2" s="1"/>
      <c r="M2" s="2"/>
    </row>
    <row r="3">
      <c r="A3" s="1" t="inlineStr">
        <is>
          <t xml:space="preserve">R-002</t>
        </is>
      </c>
      <c r="B3" s="1" t="inlineStr">
        <is>
          <t xml:space="preserve">A.3</t>
        </is>
      </c>
      <c r="C3" s="1"/>
      <c r="D3" s="1">
        <v>2</v>
      </c>
      <c r="E3" s="2" t="inlineStr">
        <is>
          <t xml:space="preserve">4. Quoters must complete the quote as stated in the RFQ.</t>
        </is>
      </c>
      <c r="F3" s="1" t="inlineStr">
        <is>
          <t xml:space="preserve">must</t>
        </is>
      </c>
      <c r="G3" s="1" t="inlineStr">
        <is>
          <t xml:space="preserve">Yes</t>
        </is>
      </c>
      <c r="H3" s="1" t="inlineStr">
        <is>
          <t xml:space="preserve">High</t>
        </is>
      </c>
      <c r="I3" s="2"/>
      <c r="J3" s="1" t="inlineStr">
        <is>
          <t xml:space="preserve">Unassigned</t>
        </is>
      </c>
      <c r="K3" s="1"/>
      <c r="L3" s="1"/>
      <c r="M3" s="2"/>
    </row>
    <row r="4">
      <c r="A4" s="1" t="inlineStr">
        <is>
          <t xml:space="preserve">R-003</t>
        </is>
      </c>
      <c r="B4" s="1" t="inlineStr">
        <is>
          <t xml:space="preserve">A.3</t>
        </is>
      </c>
      <c r="C4" s="1"/>
      <c r="D4" s="1">
        <v>2</v>
      </c>
      <c r="E4" s="2" t="inlineStr">
        <is>
          <t xml:space="preserve">To the extent that the words "offer" or "proposal" appear in this solicitation, they shall be construed to mean "quote" (or "quotation"), and to the extent that the word "offeror" appears in this solicitation, it shall be construed to mean "quoter".</t>
        </is>
      </c>
      <c r="F4" s="1" t="inlineStr">
        <is>
          <t xml:space="preserve">shall</t>
        </is>
      </c>
      <c r="G4" s="1" t="inlineStr">
        <is>
          <t xml:space="preserve">Yes</t>
        </is>
      </c>
      <c r="H4" s="1" t="inlineStr">
        <is>
          <t xml:space="preserve">High</t>
        </is>
      </c>
      <c r="I4" s="2"/>
      <c r="J4" s="1" t="inlineStr">
        <is>
          <t xml:space="preserve">Unassigned</t>
        </is>
      </c>
      <c r="K4" s="1"/>
      <c r="L4" s="1"/>
      <c r="M4" s="2"/>
    </row>
    <row r="5">
      <c r="A5" s="1" t="inlineStr">
        <is>
          <t xml:space="preserve">R-004</t>
        </is>
      </c>
      <c r="B5" s="1" t="inlineStr">
        <is>
          <t xml:space="preserve">A.3</t>
        </is>
      </c>
      <c r="C5" s="1"/>
      <c r="D5" s="1">
        <v>2</v>
      </c>
      <c r="E5" s="2" t="inlineStr">
        <is>
          <t xml:space="preserve">The Navy will provide interested sources a fair opportunity IAW FAR 16.507-2 using the procedures and evaluation factors described in this provision.</t>
        </is>
      </c>
      <c r="F5" s="1" t="inlineStr">
        <is>
          <t xml:space="preserve">will</t>
        </is>
      </c>
      <c r="G5" s="1" t="inlineStr">
        <is>
          <t xml:space="preserve">Yes</t>
        </is>
      </c>
      <c r="H5" s="1" t="inlineStr">
        <is>
          <t xml:space="preserve">High</t>
        </is>
      </c>
      <c r="I5" s="2"/>
      <c r="J5" s="1" t="inlineStr">
        <is>
          <t xml:space="preserve">Government Dependency</t>
        </is>
      </c>
      <c r="K5" s="1" t="inlineStr">
        <is>
          <t xml:space="preserve">Government</t>
        </is>
      </c>
      <c r="L5" s="1"/>
      <c r="M5" s="2" t="inlineStr">
        <is>
          <t xml:space="preserve">government-obligation</t>
        </is>
      </c>
    </row>
    <row r="6">
      <c r="A6" s="1" t="inlineStr">
        <is>
          <t xml:space="preserve">R-005</t>
        </is>
      </c>
      <c r="B6" s="1" t="inlineStr">
        <is>
          <t xml:space="preserve">A.3</t>
        </is>
      </c>
      <c r="C6" s="1"/>
      <c r="D6" s="1">
        <v>3</v>
      </c>
      <c r="E6" s="2" t="inlineStr">
        <is>
          <t xml:space="preserve">Interested sources must submit, on no more than two (single sided) pages, a description of their experience on prior contracts they consider most similar to the performance work statement (PWS).</t>
        </is>
      </c>
      <c r="F6" s="1" t="inlineStr">
        <is>
          <t xml:space="preserve">must</t>
        </is>
      </c>
      <c r="G6" s="1" t="inlineStr">
        <is>
          <t xml:space="preserve">Yes</t>
        </is>
      </c>
      <c r="H6" s="1" t="inlineStr">
        <is>
          <t xml:space="preserve">High</t>
        </is>
      </c>
      <c r="I6" s="2"/>
      <c r="J6" s="1" t="inlineStr">
        <is>
          <t xml:space="preserve">Unassigned</t>
        </is>
      </c>
      <c r="K6" s="1"/>
      <c r="L6" s="1"/>
      <c r="M6" s="2"/>
    </row>
    <row r="7">
      <c r="A7" s="1" t="inlineStr">
        <is>
          <t xml:space="preserve">R-006</t>
        </is>
      </c>
      <c r="B7" s="1" t="inlineStr">
        <is>
          <t xml:space="preserve">A.3</t>
        </is>
      </c>
      <c r="C7" s="1"/>
      <c r="D7" s="1">
        <v>3</v>
      </c>
      <c r="E7" s="2" t="inlineStr">
        <is>
          <t xml:space="preserve">Interested sources should use their judgment on how best to demonstrate through their two-page submission that they’re a viable competitor.</t>
        </is>
      </c>
      <c r="F7" s="1" t="inlineStr">
        <is>
          <t xml:space="preserve">should</t>
        </is>
      </c>
      <c r="G7" s="1" t="inlineStr">
        <is>
          <t xml:space="preserve">No</t>
        </is>
      </c>
      <c r="H7" s="1" t="inlineStr">
        <is>
          <t xml:space="preserve">High</t>
        </is>
      </c>
      <c r="I7" s="2"/>
      <c r="J7" s="1" t="inlineStr">
        <is>
          <t xml:space="preserve">Unassigned</t>
        </is>
      </c>
      <c r="K7" s="1"/>
      <c r="L7" s="1"/>
      <c r="M7" s="2" t="inlineStr">
        <is>
          <t xml:space="preserve">advisory</t>
        </is>
      </c>
    </row>
    <row r="8">
      <c r="A8" s="1" t="inlineStr">
        <is>
          <t xml:space="preserve">R-007</t>
        </is>
      </c>
      <c r="B8" s="1" t="inlineStr">
        <is>
          <t xml:space="preserve">A.3</t>
        </is>
      </c>
      <c r="C8" s="1"/>
      <c r="D8" s="1">
        <v>3</v>
      </c>
      <c r="E8" s="2" t="inlineStr">
        <is>
          <t xml:space="preserve">Interested sources must also state their SeaPort contract number.</t>
        </is>
      </c>
      <c r="F8" s="1" t="inlineStr">
        <is>
          <t xml:space="preserve">must</t>
        </is>
      </c>
      <c r="G8" s="1" t="inlineStr">
        <is>
          <t xml:space="preserve">Yes</t>
        </is>
      </c>
      <c r="H8" s="1" t="inlineStr">
        <is>
          <t xml:space="preserve">High</t>
        </is>
      </c>
      <c r="I8" s="2"/>
      <c r="J8" s="1" t="inlineStr">
        <is>
          <t xml:space="preserve">Unassigned</t>
        </is>
      </c>
      <c r="K8" s="1"/>
      <c r="L8" s="1"/>
      <c r="M8" s="2"/>
    </row>
    <row r="9">
      <c r="A9" s="1" t="inlineStr">
        <is>
          <t xml:space="preserve">R-008</t>
        </is>
      </c>
      <c r="B9" s="1" t="inlineStr">
        <is>
          <t xml:space="preserve">A.3</t>
        </is>
      </c>
      <c r="C9" s="1"/>
      <c r="D9" s="1">
        <v>3</v>
      </c>
      <c r="E9" s="2" t="inlineStr">
        <is>
          <t xml:space="preserve">Step One submissions shall be emailed to robert.l.brennan29.civ@us.navy.mil.</t>
        </is>
      </c>
      <c r="F9" s="1" t="inlineStr">
        <is>
          <t xml:space="preserve">shall</t>
        </is>
      </c>
      <c r="G9" s="1" t="inlineStr">
        <is>
          <t xml:space="preserve">Yes</t>
        </is>
      </c>
      <c r="H9" s="1" t="inlineStr">
        <is>
          <t xml:space="preserve">High</t>
        </is>
      </c>
      <c r="I9" s="2"/>
      <c r="J9" s="1" t="inlineStr">
        <is>
          <t xml:space="preserve">Unassigned</t>
        </is>
      </c>
      <c r="K9" s="1"/>
      <c r="L9" s="1"/>
      <c r="M9" s="2"/>
    </row>
    <row r="10">
      <c r="A10" s="1" t="inlineStr">
        <is>
          <t xml:space="preserve">R-009</t>
        </is>
      </c>
      <c r="B10" s="1" t="inlineStr">
        <is>
          <t xml:space="preserve">A.3</t>
        </is>
      </c>
      <c r="C10" s="1"/>
      <c r="D10" s="1">
        <v>3</v>
      </c>
      <c r="E10" s="2" t="inlineStr">
        <is>
          <t xml:space="preserve">Step two submissions shall be submitted to robert.l.brennan29.civ@us.navy.mil.</t>
        </is>
      </c>
      <c r="F10" s="1" t="inlineStr">
        <is>
          <t xml:space="preserve">shall</t>
        </is>
      </c>
      <c r="G10" s="1" t="inlineStr">
        <is>
          <t xml:space="preserve">Yes</t>
        </is>
      </c>
      <c r="H10" s="1" t="inlineStr">
        <is>
          <t xml:space="preserve">High</t>
        </is>
      </c>
      <c r="I10" s="2"/>
      <c r="J10" s="1" t="inlineStr">
        <is>
          <t xml:space="preserve">Unassigned</t>
        </is>
      </c>
      <c r="K10" s="1"/>
      <c r="L10" s="1"/>
      <c r="M10" s="2"/>
    </row>
    <row r="11">
      <c r="A11" s="1" t="inlineStr">
        <is>
          <t xml:space="preserve">R-010</t>
        </is>
      </c>
      <c r="B11" s="1" t="inlineStr">
        <is>
          <t xml:space="preserve">B.12</t>
        </is>
      </c>
      <c r="C11" s="1"/>
      <c r="D11" s="1">
        <v>4</v>
      </c>
      <c r="E11" s="2" t="inlineStr">
        <is>
          <t xml:space="preserve">If a lesser period is required upon exercising the CLIN then the CLIN shall be adjusted accordingly.</t>
        </is>
      </c>
      <c r="F11" s="1" t="inlineStr">
        <is>
          <t xml:space="preserve">shall</t>
        </is>
      </c>
      <c r="G11" s="1" t="inlineStr">
        <is>
          <t xml:space="preserve">Yes</t>
        </is>
      </c>
      <c r="H11" s="1" t="inlineStr">
        <is>
          <t xml:space="preserve">High</t>
        </is>
      </c>
      <c r="I11" s="2"/>
      <c r="J11" s="1" t="inlineStr">
        <is>
          <t xml:space="preserve">Unassigned</t>
        </is>
      </c>
      <c r="K11" s="1"/>
      <c r="L11" s="1"/>
      <c r="M11" s="2" t="inlineStr">
        <is>
          <t xml:space="preserve">table-derived</t>
        </is>
      </c>
    </row>
    <row r="12">
      <c r="A12" s="1" t="inlineStr">
        <is>
          <t xml:space="preserve">R-011</t>
        </is>
      </c>
      <c r="B12" s="1" t="inlineStr">
        <is>
          <t xml:space="preserve">C</t>
        </is>
      </c>
      <c r="C12" s="1"/>
      <c r="D12" s="1">
        <v>8</v>
      </c>
      <c r="E12" s="2" t="inlineStr">
        <is>
          <t xml:space="preserve">(a) Except as specified in paragraph (b) below, no order, statement, or conduct of Government personnel who visit the Contractor's facilities or in any other manner communicate with Contractor personnel during the performance of this contract shall constitute a change under the "Changes" clause of this contract.</t>
        </is>
      </c>
      <c r="F12" s="1" t="inlineStr">
        <is>
          <t xml:space="preserve">shall</t>
        </is>
      </c>
      <c r="G12" s="1" t="inlineStr">
        <is>
          <t xml:space="preserve">Yes</t>
        </is>
      </c>
      <c r="H12" s="1" t="inlineStr">
        <is>
          <t xml:space="preserve">High</t>
        </is>
      </c>
      <c r="I12" s="2"/>
      <c r="J12" s="1" t="inlineStr">
        <is>
          <t xml:space="preserve">Unassigned</t>
        </is>
      </c>
      <c r="K12" s="1"/>
      <c r="L12" s="1"/>
      <c r="M12" s="2" t="inlineStr">
        <is>
          <t xml:space="preserve">xref:unresolved</t>
        </is>
      </c>
    </row>
    <row r="13">
      <c r="A13" s="1" t="inlineStr">
        <is>
          <t xml:space="preserve">R-012</t>
        </is>
      </c>
      <c r="B13" s="1" t="inlineStr">
        <is>
          <t xml:space="preserve">C</t>
        </is>
      </c>
      <c r="C13" s="1"/>
      <c r="D13" s="1">
        <v>8</v>
      </c>
      <c r="E13" s="2" t="inlineStr">
        <is>
          <t xml:space="preserve">(b) The Contractor shall not comply with any order, direction or request of Government personnel unless it is issued in writing and signed by the Contracting Officer, or is pursuant to specific authority otherwise included as a part of this contract.</t>
        </is>
      </c>
      <c r="F13" s="1" t="inlineStr">
        <is>
          <t xml:space="preserve">shall</t>
        </is>
      </c>
      <c r="G13" s="1" t="inlineStr">
        <is>
          <t xml:space="preserve">Yes</t>
        </is>
      </c>
      <c r="H13" s="1" t="inlineStr">
        <is>
          <t xml:space="preserve">High</t>
        </is>
      </c>
      <c r="I13" s="2"/>
      <c r="J13" s="1" t="inlineStr">
        <is>
          <t xml:space="preserve">Unassigned</t>
        </is>
      </c>
      <c r="K13" s="1"/>
      <c r="L13" s="1"/>
      <c r="M13" s="2" t="inlineStr">
        <is>
          <t xml:space="preserve">xref:unresolved</t>
        </is>
      </c>
    </row>
    <row r="14">
      <c r="A14" s="1" t="inlineStr">
        <is>
          <t xml:space="preserve">R-013</t>
        </is>
      </c>
      <c r="B14" s="1" t="inlineStr">
        <is>
          <t xml:space="preserve">C</t>
        </is>
      </c>
      <c r="C14" s="1"/>
      <c r="D14" s="1">
        <v>8</v>
      </c>
      <c r="E14" s="2" t="inlineStr">
        <is>
          <t xml:space="preserve">The support contractor must provide copies of the executed agreements to the Contracting Officer and the Contracting Officer's Representative (COR) for the support contract; and the offeror/contractor for this acquisition must provide copies of the executed Agreement to the Contracting Officer for this acquisition.</t>
        </is>
      </c>
      <c r="F14" s="1" t="inlineStr">
        <is>
          <t xml:space="preserve">must</t>
        </is>
      </c>
      <c r="G14" s="1" t="inlineStr">
        <is>
          <t xml:space="preserve">Yes</t>
        </is>
      </c>
      <c r="H14" s="1" t="inlineStr">
        <is>
          <t xml:space="preserve">High</t>
        </is>
      </c>
      <c r="I14" s="2"/>
      <c r="J14" s="1" t="inlineStr">
        <is>
          <t xml:space="preserve">Unassigned</t>
        </is>
      </c>
      <c r="K14" s="1"/>
      <c r="L14" s="1"/>
      <c r="M14" s="2"/>
    </row>
    <row r="15">
      <c r="A15" s="1" t="inlineStr">
        <is>
          <t xml:space="preserve">R-014</t>
        </is>
      </c>
      <c r="B15" s="1" t="inlineStr">
        <is>
          <t xml:space="preserve">C</t>
        </is>
      </c>
      <c r="C15" s="1"/>
      <c r="D15" s="1">
        <v>8</v>
      </c>
      <c r="E15" s="2" t="inlineStr">
        <is>
          <t xml:space="preserve">If the offeror/contractor seeks such a Non Disclosure Agreement with the AbilityOne Program support contractor, the Agreement must be executed no later than the date of final delivery under the resulting NAVSUP FLC Norfolk, Philadelphia contract.</t>
        </is>
      </c>
      <c r="F15" s="1" t="inlineStr">
        <is>
          <t xml:space="preserve">must</t>
        </is>
      </c>
      <c r="G15" s="1" t="inlineStr">
        <is>
          <t xml:space="preserve">Yes</t>
        </is>
      </c>
      <c r="H15" s="1" t="inlineStr">
        <is>
          <t xml:space="preserve">High</t>
        </is>
      </c>
      <c r="I15" s="2"/>
      <c r="J15" s="1" t="inlineStr">
        <is>
          <t xml:space="preserve">Unassigned</t>
        </is>
      </c>
      <c r="K15" s="1"/>
      <c r="L15" s="1"/>
      <c r="M15" s="2"/>
    </row>
    <row r="16">
      <c r="A16" s="1" t="inlineStr">
        <is>
          <t xml:space="preserve">R-015</t>
        </is>
      </c>
      <c r="B16" s="1" t="inlineStr">
        <is>
          <t xml:space="preserve">C</t>
        </is>
      </c>
      <c r="C16" s="1"/>
      <c r="D16" s="1">
        <v>9</v>
      </c>
      <c r="E16" s="2" t="inlineStr">
        <is>
          <t xml:space="preserve">Each contractor employee providing services at a Navy command under this contract is required to obtain a DoD CAC.</t>
        </is>
      </c>
      <c r="F16" s="1" t="inlineStr">
        <is>
          <t xml:space="preserve">other</t>
        </is>
      </c>
      <c r="G16" s="1" t="inlineStr">
        <is>
          <t xml:space="preserve">Yes</t>
        </is>
      </c>
      <c r="H16" s="1" t="inlineStr">
        <is>
          <t xml:space="preserve">High</t>
        </is>
      </c>
      <c r="I16" s="2"/>
      <c r="J16" s="1" t="inlineStr">
        <is>
          <t xml:space="preserve">Unassigned</t>
        </is>
      </c>
      <c r="K16" s="1"/>
      <c r="L16" s="1"/>
      <c r="M16" s="2"/>
    </row>
    <row r="17">
      <c r="A17" s="1" t="inlineStr">
        <is>
          <t xml:space="preserve">R-016</t>
        </is>
      </c>
      <c r="B17" s="1" t="inlineStr">
        <is>
          <t xml:space="preserve">C</t>
        </is>
      </c>
      <c r="C17" s="1"/>
      <c r="D17" s="1">
        <v>9</v>
      </c>
      <c r="E17" s="2" t="inlineStr">
        <is>
          <t xml:space="preserve">When access to a base, facility or activity is required contractor employees shall in-process with the Command's Security Manager (CSM) upon arrival to the command and shall out-process prior to their departure at the completion of the individual's performance under the contract.</t>
        </is>
      </c>
      <c r="F17" s="1" t="inlineStr">
        <is>
          <t xml:space="preserve">shall</t>
        </is>
      </c>
      <c r="G17" s="1" t="inlineStr">
        <is>
          <t xml:space="preserve">Yes</t>
        </is>
      </c>
      <c r="H17" s="1" t="inlineStr">
        <is>
          <t xml:space="preserve">High</t>
        </is>
      </c>
      <c r="I17" s="2"/>
      <c r="J17" s="1" t="inlineStr">
        <is>
          <t xml:space="preserve">Unassigned</t>
        </is>
      </c>
      <c r="K17" s="1"/>
      <c r="L17" s="1"/>
      <c r="M17" s="2"/>
    </row>
    <row r="18">
      <c r="A18" s="1" t="inlineStr">
        <is>
          <t xml:space="preserve">R-017</t>
        </is>
      </c>
      <c r="B18" s="1" t="inlineStr">
        <is>
          <t xml:space="preserve">C</t>
        </is>
      </c>
      <c r="C18" s="1"/>
      <c r="D18" s="1">
        <v>9</v>
      </c>
      <c r="E18" s="2" t="inlineStr">
        <is>
          <t xml:space="preserve">Contractor employees who require routine physical access to a Federally controlled facility or military installation shall complete "Level I Antiterrorism Awareness Training" prior to gaining access to a facility and annually thereafter in accordance with DoDI O-2000.16 Vol. 1.</t>
        </is>
      </c>
      <c r="F18" s="1" t="inlineStr">
        <is>
          <t xml:space="preserve">shall</t>
        </is>
      </c>
      <c r="G18" s="1" t="inlineStr">
        <is>
          <t xml:space="preserve">Yes</t>
        </is>
      </c>
      <c r="H18" s="1" t="inlineStr">
        <is>
          <t xml:space="preserve">High</t>
        </is>
      </c>
      <c r="I18" s="2"/>
      <c r="J18" s="1" t="inlineStr">
        <is>
          <t xml:space="preserve">Unassigned</t>
        </is>
      </c>
      <c r="K18" s="1"/>
      <c r="L18" s="1"/>
      <c r="M18" s="2" t="inlineStr">
        <is>
          <t xml:space="preserve">xref:unresolved</t>
        </is>
      </c>
    </row>
    <row r="19">
      <c r="A19" s="1" t="inlineStr">
        <is>
          <t xml:space="preserve">R-018</t>
        </is>
      </c>
      <c r="B19" s="1" t="inlineStr">
        <is>
          <t xml:space="preserve">C</t>
        </is>
      </c>
      <c r="C19" s="1"/>
      <c r="D19" s="1">
        <v>9</v>
      </c>
      <c r="E19" s="2" t="inlineStr">
        <is>
          <t xml:space="preserve">In accordance with Department of Defense Instruction O-2000.16 Volume 1, DoD Antiterrorism (AT) Program Implementation: DoD AT Standards, Level I Antiterrorism Awareness Training shall be completed by:</t>
        </is>
      </c>
      <c r="F19" s="1" t="inlineStr">
        <is>
          <t xml:space="preserve">shall</t>
        </is>
      </c>
      <c r="G19" s="1" t="inlineStr">
        <is>
          <t xml:space="preserve">Yes</t>
        </is>
      </c>
      <c r="H19" s="1" t="inlineStr">
        <is>
          <t xml:space="preserve">High</t>
        </is>
      </c>
      <c r="I19" s="2"/>
      <c r="J19" s="1" t="inlineStr">
        <is>
          <t xml:space="preserve">Unassigned</t>
        </is>
      </c>
      <c r="K19" s="1"/>
      <c r="L19" s="1"/>
      <c r="M19" s="2" t="inlineStr">
        <is>
          <t xml:space="preserve">xref:unresolved</t>
        </is>
      </c>
    </row>
    <row r="20">
      <c r="A20" s="1" t="inlineStr">
        <is>
          <t xml:space="preserve">R-019</t>
        </is>
      </c>
      <c r="B20" s="1" t="inlineStr">
        <is>
          <t xml:space="preserve">C</t>
        </is>
      </c>
      <c r="C20" s="1"/>
      <c r="D20" s="1">
        <v>9</v>
      </c>
      <c r="E20" s="2" t="inlineStr">
        <is>
          <t xml:space="preserve">1. Completion of "Level I Antiterrorism Awareness Training" available at https://jkodirect.jten.mil/pdf/atl1/launch.html; or</t>
        </is>
      </c>
      <c r="F20" s="1" t="inlineStr">
        <is>
          <t xml:space="preserve">other</t>
        </is>
      </c>
      <c r="G20" s="1" t="inlineStr">
        <is>
          <t xml:space="preserve">Yes</t>
        </is>
      </c>
      <c r="H20" s="1" t="inlineStr">
        <is>
          <t xml:space="preserve">High</t>
        </is>
      </c>
      <c r="I20" s="2"/>
      <c r="J20" s="1" t="inlineStr">
        <is>
          <t xml:space="preserve">Unassigned</t>
        </is>
      </c>
      <c r="K20" s="1"/>
      <c r="L20" s="1"/>
      <c r="M20" s="2" t="inlineStr">
        <is>
          <t xml:space="preserve">table-derived</t>
        </is>
      </c>
    </row>
    <row r="21">
      <c r="A21" s="1" t="inlineStr">
        <is>
          <t xml:space="preserve">R-020</t>
        </is>
      </c>
      <c r="B21" s="1" t="inlineStr">
        <is>
          <t xml:space="preserve">C</t>
        </is>
      </c>
      <c r="C21" s="1"/>
      <c r="D21" s="1">
        <v>9</v>
      </c>
      <c r="E21" s="2" t="inlineStr">
        <is>
          <t xml:space="preserve">2. Under the instruction of a qualified Level I Antiterrorism Awareness instructor; or</t>
        </is>
      </c>
      <c r="F21" s="1" t="inlineStr">
        <is>
          <t xml:space="preserve">other</t>
        </is>
      </c>
      <c r="G21" s="1" t="inlineStr">
        <is>
          <t xml:space="preserve">Yes</t>
        </is>
      </c>
      <c r="H21" s="1" t="inlineStr">
        <is>
          <t xml:space="preserve">High</t>
        </is>
      </c>
      <c r="I21" s="2"/>
      <c r="J21" s="1" t="inlineStr">
        <is>
          <t xml:space="preserve">Unassigned</t>
        </is>
      </c>
      <c r="K21" s="1"/>
      <c r="L21" s="1"/>
      <c r="M21" s="2" t="inlineStr">
        <is>
          <t xml:space="preserve">table-derived</t>
        </is>
      </c>
    </row>
    <row r="22">
      <c r="A22" s="1" t="inlineStr">
        <is>
          <t xml:space="preserve">R-021</t>
        </is>
      </c>
      <c r="B22" s="1" t="inlineStr">
        <is>
          <t xml:space="preserve">C</t>
        </is>
      </c>
      <c r="C22" s="1"/>
      <c r="D22" s="1">
        <v>9</v>
      </c>
      <c r="E22" s="2" t="inlineStr">
        <is>
          <t xml:space="preserve">3. By providing a training certificate for "Level I Antiterrorism Awareness Training" training showing completion within the last calendar year.</t>
        </is>
      </c>
      <c r="F22" s="1" t="inlineStr">
        <is>
          <t xml:space="preserve">other</t>
        </is>
      </c>
      <c r="G22" s="1" t="inlineStr">
        <is>
          <t xml:space="preserve">Yes</t>
        </is>
      </c>
      <c r="H22" s="1" t="inlineStr">
        <is>
          <t xml:space="preserve">High</t>
        </is>
      </c>
      <c r="I22" s="2"/>
      <c r="J22" s="1" t="inlineStr">
        <is>
          <t xml:space="preserve">Unassigned</t>
        </is>
      </c>
      <c r="K22" s="1"/>
      <c r="L22" s="1"/>
      <c r="M22" s="2" t="inlineStr">
        <is>
          <t xml:space="preserve">table-derived</t>
        </is>
      </c>
    </row>
    <row r="23">
      <c r="A23" s="1" t="inlineStr">
        <is>
          <t xml:space="preserve">R-022</t>
        </is>
      </c>
      <c r="B23" s="1" t="inlineStr">
        <is>
          <t xml:space="preserve">C</t>
        </is>
      </c>
      <c r="C23" s="1"/>
      <c r="D23" s="1">
        <v>9</v>
      </c>
      <c r="E23" s="2" t="inlineStr">
        <is>
          <t xml:space="preserve">The contractor will submit certificates of completion for each affected contractor employee and subcontractor employee to the COR or to the contracting officer, if a COR is not assigned, prior to being granted access to a Federally controlled facility or military installation.</t>
        </is>
      </c>
      <c r="F23" s="1" t="inlineStr">
        <is>
          <t xml:space="preserve">will</t>
        </is>
      </c>
      <c r="G23" s="1" t="inlineStr">
        <is>
          <t xml:space="preserve">Yes</t>
        </is>
      </c>
      <c r="H23" s="1" t="inlineStr">
        <is>
          <t xml:space="preserve">High</t>
        </is>
      </c>
      <c r="I23" s="2"/>
      <c r="J23" s="1" t="inlineStr">
        <is>
          <t xml:space="preserve">Unassigned</t>
        </is>
      </c>
      <c r="K23" s="1"/>
      <c r="L23" s="1"/>
      <c r="M23" s="2"/>
    </row>
    <row r="24">
      <c r="A24" s="1" t="inlineStr">
        <is>
          <t xml:space="preserve">R-023</t>
        </is>
      </c>
      <c r="B24" s="1" t="inlineStr">
        <is>
          <t xml:space="preserve">C</t>
        </is>
      </c>
      <c r="C24" s="1"/>
      <c r="D24" s="1">
        <v>9</v>
      </c>
      <c r="E24" s="2" t="inlineStr">
        <is>
          <t xml:space="preserve">The Contractor shall include the substance of this clause, including this paragraph (d), in subcontracts, including subcontracts for commercial items, when subcontractor performance requires routine physical access to a Federally-controlled facility or military installation.</t>
        </is>
      </c>
      <c r="F24" s="1" t="inlineStr">
        <is>
          <t xml:space="preserve">shall</t>
        </is>
      </c>
      <c r="G24" s="1" t="inlineStr">
        <is>
          <t xml:space="preserve">Yes</t>
        </is>
      </c>
      <c r="H24" s="1" t="inlineStr">
        <is>
          <t xml:space="preserve">High</t>
        </is>
      </c>
      <c r="I24" s="2"/>
      <c r="J24" s="1" t="inlineStr">
        <is>
          <t xml:space="preserve">Unassigned</t>
        </is>
      </c>
      <c r="K24" s="1"/>
      <c r="L24" s="1"/>
      <c r="M24" s="2"/>
    </row>
    <row r="25">
      <c r="A25" s="1" t="inlineStr">
        <is>
          <t xml:space="preserve">R-024</t>
        </is>
      </c>
      <c r="B25" s="1" t="inlineStr">
        <is>
          <t xml:space="preserve">C</t>
        </is>
      </c>
      <c r="C25" s="1"/>
      <c r="D25" s="1">
        <v>9</v>
      </c>
      <c r="E25" s="2" t="inlineStr">
        <is>
          <t xml:space="preserve">Training: Contractor employees shall comply with all DoD OPSEC requirements and complete "OPSEC Awareness for Military Members, DoD Employees and Contractor" training within 30 days of onboarding the contract and annual refresher training thereafter.</t>
        </is>
      </c>
      <c r="F25" s="1" t="inlineStr">
        <is>
          <t xml:space="preserve">shall</t>
        </is>
      </c>
      <c r="G25" s="1" t="inlineStr">
        <is>
          <t xml:space="preserve">Yes</t>
        </is>
      </c>
      <c r="H25" s="1" t="inlineStr">
        <is>
          <t xml:space="preserve">High</t>
        </is>
      </c>
      <c r="I25" s="2"/>
      <c r="J25" s="1" t="inlineStr">
        <is>
          <t xml:space="preserve">Unassigned</t>
        </is>
      </c>
      <c r="K25" s="1"/>
      <c r="L25" s="1"/>
      <c r="M25" s="2"/>
    </row>
    <row r="26">
      <c r="A26" s="1" t="inlineStr">
        <is>
          <t xml:space="preserve">R-025</t>
        </is>
      </c>
      <c r="B26" s="1" t="inlineStr">
        <is>
          <t xml:space="preserve">C</t>
        </is>
      </c>
      <c r="C26" s="1"/>
      <c r="D26" s="1">
        <v>9</v>
      </c>
      <c r="E26" s="2" t="inlineStr">
        <is>
          <t xml:space="preserve">Training shall be completed through a DoD sponsored and certified computer or web-based learning instruction available at https://securityawareness.usalearning.gov/opsec/index. htm.</t>
        </is>
      </c>
      <c r="F26" s="1" t="inlineStr">
        <is>
          <t xml:space="preserve">shall</t>
        </is>
      </c>
      <c r="G26" s="1" t="inlineStr">
        <is>
          <t xml:space="preserve">Yes</t>
        </is>
      </c>
      <c r="H26" s="1" t="inlineStr">
        <is>
          <t xml:space="preserve">High</t>
        </is>
      </c>
      <c r="I26" s="2"/>
      <c r="J26" s="1" t="inlineStr">
        <is>
          <t xml:space="preserve">Unassigned</t>
        </is>
      </c>
      <c r="K26" s="1"/>
      <c r="L26" s="1"/>
      <c r="M26" s="2"/>
    </row>
    <row r="27">
      <c r="A27" s="1" t="inlineStr">
        <is>
          <t xml:space="preserve">R-026</t>
        </is>
      </c>
      <c r="B27" s="1" t="inlineStr">
        <is>
          <t xml:space="preserve">C</t>
        </is>
      </c>
      <c r="C27" s="1"/>
      <c r="D27" s="1">
        <v>9</v>
      </c>
      <c r="E27" s="2" t="inlineStr">
        <is>
          <t xml:space="preserve">The contractor will submit certificates of completion for each affected contractor employee and subcontractor employee to the COR or to the contracting officer, if a COR is not assigned, within 30 calendar days after training is completed by all employees and subcontractor personnel.</t>
        </is>
      </c>
      <c r="F27" s="1" t="inlineStr">
        <is>
          <t xml:space="preserve">will</t>
        </is>
      </c>
      <c r="G27" s="1" t="inlineStr">
        <is>
          <t xml:space="preserve">Yes</t>
        </is>
      </c>
      <c r="H27" s="1" t="inlineStr">
        <is>
          <t xml:space="preserve">High</t>
        </is>
      </c>
      <c r="I27" s="2"/>
      <c r="J27" s="1" t="inlineStr">
        <is>
          <t xml:space="preserve">Unassigned</t>
        </is>
      </c>
      <c r="K27" s="1"/>
      <c r="L27" s="1"/>
      <c r="M27" s="2"/>
    </row>
    <row r="28">
      <c r="A28" s="1" t="inlineStr">
        <is>
          <t xml:space="preserve">R-027</t>
        </is>
      </c>
      <c r="B28" s="1" t="inlineStr">
        <is>
          <t xml:space="preserve">C</t>
        </is>
      </c>
      <c r="C28" s="1"/>
      <c r="D28" s="1">
        <v>9</v>
      </c>
      <c r="E28" s="2" t="inlineStr">
        <is>
          <t xml:space="preserve">All contractor resource onboarding documents must be submitted via the prime contractor.</t>
        </is>
      </c>
      <c r="F28" s="1" t="inlineStr">
        <is>
          <t xml:space="preserve">must</t>
        </is>
      </c>
      <c r="G28" s="1" t="inlineStr">
        <is>
          <t xml:space="preserve">Yes</t>
        </is>
      </c>
      <c r="H28" s="1" t="inlineStr">
        <is>
          <t xml:space="preserve">High</t>
        </is>
      </c>
      <c r="I28" s="2"/>
      <c r="J28" s="1" t="inlineStr">
        <is>
          <t xml:space="preserve">Unassigned</t>
        </is>
      </c>
      <c r="K28" s="1"/>
      <c r="L28" s="1"/>
      <c r="M28" s="2"/>
    </row>
    <row r="29">
      <c r="A29" s="1" t="inlineStr">
        <is>
          <t xml:space="preserve">R-028</t>
        </is>
      </c>
      <c r="B29" s="1" t="inlineStr">
        <is>
          <t xml:space="preserve">C</t>
        </is>
      </c>
      <c r="C29" s="1"/>
      <c r="D29" s="1">
        <v>9</v>
      </c>
      <c r="E29" s="2" t="inlineStr">
        <is>
          <t xml:space="preserve">The prime contractor shall make all necessary preparations to assume full responsibility for productive performance as of the performance start date.</t>
        </is>
      </c>
      <c r="F29" s="1" t="inlineStr">
        <is>
          <t xml:space="preserve">shall</t>
        </is>
      </c>
      <c r="G29" s="1" t="inlineStr">
        <is>
          <t xml:space="preserve">Yes</t>
        </is>
      </c>
      <c r="H29" s="1" t="inlineStr">
        <is>
          <t xml:space="preserve">High</t>
        </is>
      </c>
      <c r="I29" s="2"/>
      <c r="J29" s="1" t="inlineStr">
        <is>
          <t xml:space="preserve">Unassigned</t>
        </is>
      </c>
      <c r="K29" s="1"/>
      <c r="L29" s="1"/>
      <c r="M29" s="2"/>
    </row>
    <row r="30">
      <c r="A30" s="1" t="inlineStr">
        <is>
          <t xml:space="preserve">R-029</t>
        </is>
      </c>
      <c r="B30" s="1" t="inlineStr">
        <is>
          <t xml:space="preserve">C</t>
        </is>
      </c>
      <c r="C30" s="1"/>
      <c r="D30" s="1">
        <v>9</v>
      </c>
      <c r="E30" s="2" t="inlineStr">
        <is>
          <t xml:space="preserve">d. All contractor employees with need for a Common Access Card (CAC) must have an active Defense Information System for Security (DISS) profile.</t>
        </is>
      </c>
      <c r="F30" s="1" t="inlineStr">
        <is>
          <t xml:space="preserve">must</t>
        </is>
      </c>
      <c r="G30" s="1" t="inlineStr">
        <is>
          <t xml:space="preserve">Yes</t>
        </is>
      </c>
      <c r="H30" s="1" t="inlineStr">
        <is>
          <t xml:space="preserve">High</t>
        </is>
      </c>
      <c r="I30" s="2"/>
      <c r="J30" s="1" t="inlineStr">
        <is>
          <t xml:space="preserve">Unassigned</t>
        </is>
      </c>
      <c r="K30" s="1"/>
      <c r="L30" s="1"/>
      <c r="M30" s="2" t="inlineStr">
        <is>
          <t xml:space="preserve">table-derived</t>
        </is>
      </c>
    </row>
    <row r="31">
      <c r="A31" s="1" t="inlineStr">
        <is>
          <t xml:space="preserve">R-030</t>
        </is>
      </c>
      <c r="B31" s="1" t="inlineStr">
        <is>
          <t xml:space="preserve">C</t>
        </is>
      </c>
      <c r="C31" s="1"/>
      <c r="D31" s="1">
        <v>10</v>
      </c>
      <c r="E31" s="2" t="inlineStr">
        <is>
          <t xml:space="preserve">Individuals who have access to system control, monitoring, or administration functions (e.g. system administrator, database administrator) require training and certification to Information Assurance (IA) Technical Level 1, and must be trained and certified on the Operating System or Computing Environment they are required to maintain.</t>
        </is>
      </c>
      <c r="F31" s="1" t="inlineStr">
        <is>
          <t xml:space="preserve">must</t>
        </is>
      </c>
      <c r="G31" s="1" t="inlineStr">
        <is>
          <t xml:space="preserve">Yes</t>
        </is>
      </c>
      <c r="H31" s="1" t="inlineStr">
        <is>
          <t xml:space="preserve">High</t>
        </is>
      </c>
      <c r="I31" s="2"/>
      <c r="J31" s="1" t="inlineStr">
        <is>
          <t xml:space="preserve">Unassigned</t>
        </is>
      </c>
      <c r="K31" s="1"/>
      <c r="L31" s="1"/>
      <c r="M31" s="2"/>
    </row>
    <row r="32">
      <c r="A32" s="1" t="inlineStr">
        <is>
          <t xml:space="preserve">R-031</t>
        </is>
      </c>
      <c r="B32" s="1" t="inlineStr">
        <is>
          <t xml:space="preserve">C</t>
        </is>
      </c>
      <c r="C32" s="1"/>
      <c r="D32" s="1">
        <v>10</v>
      </c>
      <c r="E32" s="2" t="inlineStr">
        <is>
          <t xml:space="preserve">When access to IT systems is required for performance of the contractor employee's duties, such employees shall in-process with the Navy CSM and ISSM/IAM manager upon arrival to the Navy command and shall out-process prior to their departure at the completion of the individual's performance under the contract.</t>
        </is>
      </c>
      <c r="F32" s="1" t="inlineStr">
        <is>
          <t xml:space="preserve">shall</t>
        </is>
      </c>
      <c r="G32" s="1" t="inlineStr">
        <is>
          <t xml:space="preserve">Yes</t>
        </is>
      </c>
      <c r="H32" s="1" t="inlineStr">
        <is>
          <t xml:space="preserve">High</t>
        </is>
      </c>
      <c r="I32" s="2"/>
      <c r="J32" s="1" t="inlineStr">
        <is>
          <t xml:space="preserve">Unassigned</t>
        </is>
      </c>
      <c r="K32" s="1"/>
      <c r="L32" s="1"/>
      <c r="M32" s="2"/>
    </row>
    <row r="33">
      <c r="A33" s="1" t="inlineStr">
        <is>
          <t xml:space="preserve">R-032</t>
        </is>
      </c>
      <c r="B33" s="1" t="inlineStr">
        <is>
          <t xml:space="preserve">C</t>
        </is>
      </c>
      <c r="C33" s="1"/>
      <c r="D33" s="1">
        <v>10</v>
      </c>
      <c r="E33" s="2" t="inlineStr">
        <is>
          <t xml:space="preserve">The contractor supervisor is not authorized to sign the SAAR-N; therefore, the government employee with knowledge of the system/network access required or the Contracting Officers Representative (COR) shall sign the SAAR-N as the supervisor.</t>
        </is>
      </c>
      <c r="F33" s="1" t="inlineStr">
        <is>
          <t xml:space="preserve">shall</t>
        </is>
      </c>
      <c r="G33" s="1" t="inlineStr">
        <is>
          <t xml:space="preserve">Yes</t>
        </is>
      </c>
      <c r="H33" s="1" t="inlineStr">
        <is>
          <t xml:space="preserve">High</t>
        </is>
      </c>
      <c r="I33" s="2"/>
      <c r="J33" s="1" t="inlineStr">
        <is>
          <t xml:space="preserve">Government Dependency</t>
        </is>
      </c>
      <c r="K33" s="1" t="inlineStr">
        <is>
          <t xml:space="preserve">Government</t>
        </is>
      </c>
      <c r="L33" s="1"/>
      <c r="M33" s="2" t="inlineStr">
        <is>
          <t xml:space="preserve">government-obligation</t>
        </is>
      </c>
    </row>
    <row r="34">
      <c r="A34" s="1" t="inlineStr">
        <is>
          <t xml:space="preserve">R-033</t>
        </is>
      </c>
      <c r="B34" s="1" t="inlineStr">
        <is>
          <t xml:space="preserve">C</t>
        </is>
      </c>
      <c r="C34" s="1"/>
      <c r="D34" s="1">
        <v>10</v>
      </c>
      <c r="E34" s="2" t="inlineStr">
        <is>
          <t xml:space="preserve">The SAAR-N shall be forwarded to the CSM upon contractor employee acquiring a Common Access Card (CAC) credential.</t>
        </is>
      </c>
      <c r="F34" s="1" t="inlineStr">
        <is>
          <t xml:space="preserve">shall</t>
        </is>
      </c>
      <c r="G34" s="1" t="inlineStr">
        <is>
          <t xml:space="preserve">Yes</t>
        </is>
      </c>
      <c r="H34" s="1" t="inlineStr">
        <is>
          <t xml:space="preserve">High</t>
        </is>
      </c>
      <c r="I34" s="2"/>
      <c r="J34" s="1" t="inlineStr">
        <is>
          <t xml:space="preserve">Unassigned</t>
        </is>
      </c>
      <c r="K34" s="1"/>
      <c r="L34" s="1"/>
      <c r="M34" s="2"/>
    </row>
    <row r="35">
      <c r="A35" s="1" t="inlineStr">
        <is>
          <t xml:space="preserve">R-034</t>
        </is>
      </c>
      <c r="B35" s="1" t="inlineStr">
        <is>
          <t xml:space="preserve">C</t>
        </is>
      </c>
      <c r="C35" s="1"/>
      <c r="D35" s="1">
        <v>10</v>
      </c>
      <c r="E35" s="2" t="inlineStr">
        <is>
          <t xml:space="preserve">When required to maintain access to required IT systems or networks, the contractor shall ensure that all contractor employees requiring access complete annual Cyber Awareness training, and maintain a current requisite background investigation.</t>
        </is>
      </c>
      <c r="F35" s="1" t="inlineStr">
        <is>
          <t xml:space="preserve">shall</t>
        </is>
      </c>
      <c r="G35" s="1" t="inlineStr">
        <is>
          <t xml:space="preserve">Yes</t>
        </is>
      </c>
      <c r="H35" s="1" t="inlineStr">
        <is>
          <t xml:space="preserve">High</t>
        </is>
      </c>
      <c r="I35" s="2"/>
      <c r="J35" s="1" t="inlineStr">
        <is>
          <t xml:space="preserve">Unassigned</t>
        </is>
      </c>
      <c r="K35" s="1"/>
      <c r="L35" s="1"/>
      <c r="M35" s="2"/>
    </row>
    <row r="36">
      <c r="A36" s="1" t="inlineStr">
        <is>
          <t xml:space="preserve">R-035</t>
        </is>
      </c>
      <c r="B36" s="1" t="inlineStr">
        <is>
          <t xml:space="preserve">C</t>
        </is>
      </c>
      <c r="C36" s="1"/>
      <c r="D36" s="1">
        <v>10</v>
      </c>
      <c r="E36" s="2" t="inlineStr">
        <is>
          <t xml:space="preserve">The contractor's security representative shall contact the CSM for guidance when reinvestigations are required.</t>
        </is>
      </c>
      <c r="F36" s="1" t="inlineStr">
        <is>
          <t xml:space="preserve">shall</t>
        </is>
      </c>
      <c r="G36" s="1" t="inlineStr">
        <is>
          <t xml:space="preserve">Yes</t>
        </is>
      </c>
      <c r="H36" s="1" t="inlineStr">
        <is>
          <t xml:space="preserve">High</t>
        </is>
      </c>
      <c r="I36" s="2"/>
      <c r="J36" s="1" t="inlineStr">
        <is>
          <t xml:space="preserve">Unassigned</t>
        </is>
      </c>
      <c r="K36" s="1"/>
      <c r="L36" s="1"/>
      <c r="M36" s="2"/>
    </row>
    <row r="37">
      <c r="A37" s="1" t="inlineStr">
        <is>
          <t xml:space="preserve">R-036</t>
        </is>
      </c>
      <c r="B37" s="1" t="inlineStr">
        <is>
          <t xml:space="preserve">C</t>
        </is>
      </c>
      <c r="C37" s="1"/>
      <c r="D37" s="1">
        <v>10</v>
      </c>
      <c r="E37" s="2" t="inlineStr">
        <is>
          <t xml:space="preserve">Contractors shall plan ahead in processing their employees and subcontractor employees.</t>
        </is>
      </c>
      <c r="F37" s="1" t="inlineStr">
        <is>
          <t xml:space="preserve">shall</t>
        </is>
      </c>
      <c r="G37" s="1" t="inlineStr">
        <is>
          <t xml:space="preserve">Yes</t>
        </is>
      </c>
      <c r="H37" s="1" t="inlineStr">
        <is>
          <t xml:space="preserve">High</t>
        </is>
      </c>
      <c r="I37" s="2"/>
      <c r="J37" s="1" t="inlineStr">
        <is>
          <t xml:space="preserve">Unassigned</t>
        </is>
      </c>
      <c r="K37" s="1"/>
      <c r="L37" s="1"/>
      <c r="M37" s="2" t="inlineStr">
        <is>
          <t xml:space="preserve">qa-candidate:weak-verifiability</t>
        </is>
      </c>
    </row>
    <row r="38">
      <c r="A38" s="1" t="inlineStr">
        <is>
          <t xml:space="preserve">R-037</t>
        </is>
      </c>
      <c r="B38" s="1" t="inlineStr">
        <is>
          <t xml:space="preserve">C</t>
        </is>
      </c>
      <c r="C38" s="1"/>
      <c r="D38" s="1">
        <v>10</v>
      </c>
      <c r="E38" s="2" t="inlineStr">
        <is>
          <t xml:space="preserve">The contractor shall insert this clause in all subcontracts when the subcontractor is permitted to have unclassified access to a federally controlled facility, federally-controlled information system/network and/or to government information, meaning information not authorized for public release.</t>
        </is>
      </c>
      <c r="F38" s="1" t="inlineStr">
        <is>
          <t xml:space="preserve">shall</t>
        </is>
      </c>
      <c r="G38" s="1" t="inlineStr">
        <is>
          <t xml:space="preserve">Yes</t>
        </is>
      </c>
      <c r="H38" s="1" t="inlineStr">
        <is>
          <t xml:space="preserve">High</t>
        </is>
      </c>
      <c r="I38" s="2"/>
      <c r="J38" s="1" t="inlineStr">
        <is>
          <t xml:space="preserve">Unassigned</t>
        </is>
      </c>
      <c r="K38" s="1"/>
      <c r="L38" s="1"/>
      <c r="M38" s="2"/>
    </row>
    <row r="39">
      <c r="A39" s="1" t="inlineStr">
        <is>
          <t xml:space="preserve">R-038</t>
        </is>
      </c>
      <c r="B39" s="1" t="inlineStr">
        <is>
          <t xml:space="preserve">C</t>
        </is>
      </c>
      <c r="C39" s="1"/>
      <c r="D39" s="1">
        <v>10</v>
      </c>
      <c r="E39" s="2" t="inlineStr">
        <is>
          <t xml:space="preserve">Contractor employees with access to Controlled Unclassified Information (CUI) shall comply with DoDI 5200.48 - Controlled Unclassified Information (CUI) and complete DoD approved initial and annual refresher CUI training.</t>
        </is>
      </c>
      <c r="F39" s="1" t="inlineStr">
        <is>
          <t xml:space="preserve">shall</t>
        </is>
      </c>
      <c r="G39" s="1" t="inlineStr">
        <is>
          <t xml:space="preserve">Yes</t>
        </is>
      </c>
      <c r="H39" s="1" t="inlineStr">
        <is>
          <t xml:space="preserve">High</t>
        </is>
      </c>
      <c r="I39" s="2"/>
      <c r="J39" s="1" t="inlineStr">
        <is>
          <t xml:space="preserve">Unassigned</t>
        </is>
      </c>
      <c r="K39" s="1"/>
      <c r="L39" s="1"/>
      <c r="M39" s="2"/>
    </row>
    <row r="40">
      <c r="A40" s="1" t="inlineStr">
        <is>
          <t xml:space="preserve">R-039</t>
        </is>
      </c>
      <c r="B40" s="1" t="inlineStr">
        <is>
          <t xml:space="preserve">C</t>
        </is>
      </c>
      <c r="C40" s="1"/>
      <c r="D40" s="1">
        <v>11</v>
      </c>
      <c r="E40" s="2" t="inlineStr">
        <is>
          <t xml:space="preserve">1. Whenever Government provides CUI to, or CUI is generated by, non-DoD entities, all CUI records must be handled as required by the approved mandatory disposition authority.</t>
        </is>
      </c>
      <c r="F40" s="1" t="inlineStr">
        <is>
          <t xml:space="preserve">must</t>
        </is>
      </c>
      <c r="G40" s="1" t="inlineStr">
        <is>
          <t xml:space="preserve">Yes</t>
        </is>
      </c>
      <c r="H40" s="1" t="inlineStr">
        <is>
          <t xml:space="preserve">High</t>
        </is>
      </c>
      <c r="I40" s="2"/>
      <c r="J40" s="1" t="inlineStr">
        <is>
          <t xml:space="preserve">Unassigned</t>
        </is>
      </c>
      <c r="K40" s="1"/>
      <c r="L40" s="1"/>
      <c r="M40" s="2" t="inlineStr">
        <is>
          <t xml:space="preserve">table-derived; xref:unresolved</t>
        </is>
      </c>
    </row>
    <row r="41">
      <c r="A41" s="1" t="inlineStr">
        <is>
          <t xml:space="preserve">R-040</t>
        </is>
      </c>
      <c r="B41" s="1" t="inlineStr">
        <is>
          <t xml:space="preserve">C</t>
        </is>
      </c>
      <c r="C41" s="1"/>
      <c r="D41" s="1">
        <v>11</v>
      </c>
      <c r="E41" s="2" t="inlineStr">
        <is>
          <t xml:space="preserve">2. All CUI records must follow the approved mandatory disposition authority whenever the Government provides CUI to, or CUI is generated by, non-DoD entities in accordance with Section 1220-1236 of Title 36, CFR, Section 3301a of Title 44, U.S.C., and the DoDI 5200.48.</t>
        </is>
      </c>
      <c r="F41" s="1" t="inlineStr">
        <is>
          <t xml:space="preserve">must</t>
        </is>
      </c>
      <c r="G41" s="1" t="inlineStr">
        <is>
          <t xml:space="preserve">Yes</t>
        </is>
      </c>
      <c r="H41" s="1" t="inlineStr">
        <is>
          <t xml:space="preserve">High</t>
        </is>
      </c>
      <c r="I41" s="2"/>
      <c r="J41" s="1" t="inlineStr">
        <is>
          <t xml:space="preserve">Unassigned</t>
        </is>
      </c>
      <c r="K41" s="1"/>
      <c r="L41" s="1"/>
      <c r="M41" s="2" t="inlineStr">
        <is>
          <t xml:space="preserve">table-derived; xref:unresolved; near-duplicate:R-039; qa:flags:same CUI disposition-authority obligation as R-039</t>
        </is>
      </c>
    </row>
    <row r="42">
      <c r="A42" s="1" t="inlineStr">
        <is>
          <t xml:space="preserve">R-041</t>
        </is>
      </c>
      <c r="B42" s="1" t="inlineStr">
        <is>
          <t xml:space="preserve">C</t>
        </is>
      </c>
      <c r="C42" s="1"/>
      <c r="D42" s="1">
        <v>11</v>
      </c>
      <c r="E42" s="2" t="inlineStr">
        <is>
          <t xml:space="preserve">3. Contractor employees shall monitor CUI aggregation and compilation based on the potential to generate classified information pursuant to security classification guidance addressing the accumulation of unclassified data or information.</t>
        </is>
      </c>
      <c r="F42" s="1" t="inlineStr">
        <is>
          <t xml:space="preserve">shall</t>
        </is>
      </c>
      <c r="G42" s="1" t="inlineStr">
        <is>
          <t xml:space="preserve">Yes</t>
        </is>
      </c>
      <c r="H42" s="1" t="inlineStr">
        <is>
          <t xml:space="preserve">High</t>
        </is>
      </c>
      <c r="I42" s="2"/>
      <c r="J42" s="1" t="inlineStr">
        <is>
          <t xml:space="preserve">Unassigned</t>
        </is>
      </c>
      <c r="K42" s="1"/>
      <c r="L42" s="1"/>
      <c r="M42" s="2" t="inlineStr">
        <is>
          <t xml:space="preserve">table-derived; qa-candidate:weak-verifiability; xref:unresolved</t>
        </is>
      </c>
    </row>
    <row r="43">
      <c r="A43" s="1" t="inlineStr">
        <is>
          <t xml:space="preserve">R-042</t>
        </is>
      </c>
      <c r="B43" s="1" t="inlineStr">
        <is>
          <t xml:space="preserve">C</t>
        </is>
      </c>
      <c r="C43" s="1"/>
      <c r="D43" s="1">
        <v>11</v>
      </c>
      <c r="E43" s="2" t="inlineStr">
        <is>
          <t xml:space="preserve">4. Contractor employees shall submit unclassified government information for review and approval for release in accordance with the Standard DoD Component Processes, DoDI 5230.09, and DoDM 5205.07, Volume 1.</t>
        </is>
      </c>
      <c r="F43" s="1" t="inlineStr">
        <is>
          <t xml:space="preserve">shall</t>
        </is>
      </c>
      <c r="G43" s="1" t="inlineStr">
        <is>
          <t xml:space="preserve">Yes</t>
        </is>
      </c>
      <c r="H43" s="1" t="inlineStr">
        <is>
          <t xml:space="preserve">High</t>
        </is>
      </c>
      <c r="I43" s="2"/>
      <c r="J43" s="1" t="inlineStr">
        <is>
          <t xml:space="preserve">Unassigned</t>
        </is>
      </c>
      <c r="K43" s="1"/>
      <c r="L43" s="1"/>
      <c r="M43" s="2" t="inlineStr">
        <is>
          <t xml:space="preserve">table-derived; xref:unresolved</t>
        </is>
      </c>
    </row>
    <row r="44">
      <c r="A44" s="1" t="inlineStr">
        <is>
          <t xml:space="preserve">R-043</t>
        </is>
      </c>
      <c r="B44" s="1" t="inlineStr">
        <is>
          <t xml:space="preserve">C</t>
        </is>
      </c>
      <c r="C44" s="1"/>
      <c r="D44" s="1">
        <v>11</v>
      </c>
      <c r="E44" s="2" t="inlineStr">
        <is>
          <t xml:space="preserve">The contractor shall designate an employee to serve as the contractor's security representative.</t>
        </is>
      </c>
      <c r="F44" s="1" t="inlineStr">
        <is>
          <t xml:space="preserve">shall</t>
        </is>
      </c>
      <c r="G44" s="1" t="inlineStr">
        <is>
          <t xml:space="preserve">Yes</t>
        </is>
      </c>
      <c r="H44" s="1" t="inlineStr">
        <is>
          <t xml:space="preserve">High</t>
        </is>
      </c>
      <c r="I44" s="2"/>
      <c r="J44" s="1" t="inlineStr">
        <is>
          <t xml:space="preserve">Unassigned</t>
        </is>
      </c>
      <c r="K44" s="1"/>
      <c r="L44" s="1"/>
      <c r="M44" s="2"/>
    </row>
    <row r="45">
      <c r="A45" s="1" t="inlineStr">
        <is>
          <t xml:space="preserve">R-044</t>
        </is>
      </c>
      <c r="B45" s="1" t="inlineStr">
        <is>
          <t xml:space="preserve">C</t>
        </is>
      </c>
      <c r="C45" s="1"/>
      <c r="D45" s="1">
        <v>11</v>
      </c>
      <c r="E45" s="2" t="inlineStr">
        <is>
          <t xml:space="preserve">Within three (3) work days after contract award, the contractor shall provide to the requiring activity's Security Manager and the Contracting Officer, in writing, the name, title, address and phone number for the contractor's security representative.</t>
        </is>
      </c>
      <c r="F45" s="1" t="inlineStr">
        <is>
          <t xml:space="preserve">shall</t>
        </is>
      </c>
      <c r="G45" s="1" t="inlineStr">
        <is>
          <t xml:space="preserve">Yes</t>
        </is>
      </c>
      <c r="H45" s="1" t="inlineStr">
        <is>
          <t xml:space="preserve">High</t>
        </is>
      </c>
      <c r="I45" s="2"/>
      <c r="J45" s="1" t="inlineStr">
        <is>
          <t xml:space="preserve">Unassigned</t>
        </is>
      </c>
      <c r="K45" s="1"/>
      <c r="L45" s="1"/>
      <c r="M45" s="2"/>
    </row>
    <row r="46">
      <c r="A46" s="1" t="inlineStr">
        <is>
          <t xml:space="preserve">R-045</t>
        </is>
      </c>
      <c r="B46" s="1" t="inlineStr">
        <is>
          <t xml:space="preserve">C</t>
        </is>
      </c>
      <c r="C46" s="1"/>
      <c r="D46" s="1">
        <v>11</v>
      </c>
      <c r="E46" s="2" t="inlineStr">
        <is>
          <t xml:space="preserve">The contractor's security representative shall be the primary point of contact on any security matter.</t>
        </is>
      </c>
      <c r="F46" s="1" t="inlineStr">
        <is>
          <t xml:space="preserve">shall</t>
        </is>
      </c>
      <c r="G46" s="1" t="inlineStr">
        <is>
          <t xml:space="preserve">Yes</t>
        </is>
      </c>
      <c r="H46" s="1" t="inlineStr">
        <is>
          <t xml:space="preserve">High</t>
        </is>
      </c>
      <c r="I46" s="2"/>
      <c r="J46" s="1" t="inlineStr">
        <is>
          <t xml:space="preserve">Unassigned</t>
        </is>
      </c>
      <c r="K46" s="1"/>
      <c r="L46" s="1"/>
      <c r="M46" s="2"/>
    </row>
    <row r="47">
      <c r="A47" s="1" t="inlineStr">
        <is>
          <t xml:space="preserve">R-046</t>
        </is>
      </c>
      <c r="B47" s="1" t="inlineStr">
        <is>
          <t xml:space="preserve">C</t>
        </is>
      </c>
      <c r="C47" s="1"/>
      <c r="D47" s="1">
        <v>11</v>
      </c>
      <c r="E47" s="2" t="inlineStr">
        <is>
          <t xml:space="preserve">The contractor's security representative shall not be replaced or removed without prior notice to the Contracting Officer and CSM.</t>
        </is>
      </c>
      <c r="F47" s="1" t="inlineStr">
        <is>
          <t xml:space="preserve">shall</t>
        </is>
      </c>
      <c r="G47" s="1" t="inlineStr">
        <is>
          <t xml:space="preserve">Yes</t>
        </is>
      </c>
      <c r="H47" s="1" t="inlineStr">
        <is>
          <t xml:space="preserve">High</t>
        </is>
      </c>
      <c r="I47" s="2"/>
      <c r="J47" s="1" t="inlineStr">
        <is>
          <t xml:space="preserve">Unassigned</t>
        </is>
      </c>
      <c r="K47" s="1"/>
      <c r="L47" s="1"/>
      <c r="M47" s="2"/>
    </row>
    <row r="48">
      <c r="A48" s="1" t="inlineStr">
        <is>
          <t xml:space="preserve">R-047</t>
        </is>
      </c>
      <c r="B48" s="1" t="inlineStr">
        <is>
          <t xml:space="preserve">C</t>
        </is>
      </c>
      <c r="C48" s="1"/>
      <c r="D48" s="1">
        <v>11</v>
      </c>
      <c r="E48" s="2" t="inlineStr">
        <is>
          <t xml:space="preserve">Navy security policy requires that all positions be given a sensitivity value based on level of risk factors to ensure appropriate protective measures are applied.</t>
        </is>
      </c>
      <c r="F48" s="1" t="inlineStr">
        <is>
          <t xml:space="preserve">other</t>
        </is>
      </c>
      <c r="G48" s="1" t="inlineStr">
        <is>
          <t xml:space="preserve">Yes</t>
        </is>
      </c>
      <c r="H48" s="1" t="inlineStr">
        <is>
          <t xml:space="preserve">High</t>
        </is>
      </c>
      <c r="I48" s="2"/>
      <c r="J48" s="1" t="inlineStr">
        <is>
          <t xml:space="preserve">Government Dependency</t>
        </is>
      </c>
      <c r="K48" s="1" t="inlineStr">
        <is>
          <t xml:space="preserve">Government</t>
        </is>
      </c>
      <c r="L48" s="1"/>
      <c r="M48" s="2" t="inlineStr">
        <is>
          <t xml:space="preserve">government-obligation</t>
        </is>
      </c>
    </row>
    <row r="49">
      <c r="A49" s="1" t="inlineStr">
        <is>
          <t xml:space="preserve">R-048</t>
        </is>
      </c>
      <c r="B49" s="1" t="inlineStr">
        <is>
          <t xml:space="preserve">C</t>
        </is>
      </c>
      <c r="C49" s="1"/>
      <c r="D49" s="1">
        <v>11</v>
      </c>
      <c r="E49" s="2" t="inlineStr">
        <is>
          <t xml:space="preserve">If the Security Office validates the contractor's position is Non-Critical Sensitive or if the IT system user level is determined to be Enhanced, at a minimum, each contractor employee must be a US citizen and have a favorably completed T3, T3R, or equivalent investigation to obtain a favorable determination for assignment to a non-critical sensitive or Enhanced position.</t>
        </is>
      </c>
      <c r="F49" s="1" t="inlineStr">
        <is>
          <t xml:space="preserve">must</t>
        </is>
      </c>
      <c r="G49" s="1" t="inlineStr">
        <is>
          <t xml:space="preserve">Yes</t>
        </is>
      </c>
      <c r="H49" s="1" t="inlineStr">
        <is>
          <t xml:space="preserve">High</t>
        </is>
      </c>
      <c r="I49" s="2"/>
      <c r="J49" s="1" t="inlineStr">
        <is>
          <t xml:space="preserve">Unassigned</t>
        </is>
      </c>
      <c r="K49" s="1"/>
      <c r="L49" s="1"/>
      <c r="M49" s="2"/>
    </row>
    <row r="50">
      <c r="A50" s="1" t="inlineStr">
        <is>
          <t xml:space="preserve">R-049</t>
        </is>
      </c>
      <c r="B50" s="1" t="inlineStr">
        <is>
          <t xml:space="preserve">C</t>
        </is>
      </c>
      <c r="C50" s="1"/>
      <c r="D50" s="1">
        <v>11</v>
      </c>
      <c r="E50" s="2" t="inlineStr">
        <is>
          <t xml:space="preserve">Each contractor employee filling a non-critical sensitive or Enhanced position is required to complete:</t>
        </is>
      </c>
      <c r="F50" s="1" t="inlineStr">
        <is>
          <t xml:space="preserve">other</t>
        </is>
      </c>
      <c r="G50" s="1" t="inlineStr">
        <is>
          <t xml:space="preserve">Yes</t>
        </is>
      </c>
      <c r="H50" s="1" t="inlineStr">
        <is>
          <t xml:space="preserve">High</t>
        </is>
      </c>
      <c r="I50" s="2"/>
      <c r="J50" s="1" t="inlineStr">
        <is>
          <t xml:space="preserve">Unassigned</t>
        </is>
      </c>
      <c r="K50" s="1"/>
      <c r="L50" s="1"/>
      <c r="M50" s="2"/>
    </row>
    <row r="51">
      <c r="A51" s="1" t="inlineStr">
        <is>
          <t xml:space="preserve">R-050</t>
        </is>
      </c>
      <c r="B51" s="1" t="inlineStr">
        <is>
          <t xml:space="preserve">C</t>
        </is>
      </c>
      <c r="C51" s="1"/>
      <c r="D51" s="1">
        <v>11</v>
      </c>
      <c r="E51" s="2" t="inlineStr">
        <is>
          <t xml:space="preserve">SF-86 Questionnaire for National Security Positions (or equivalent Office of Personnel Management (OPM) investigative product) Two FD-258 Applicant Fingerprint Cards or electronic fingerprint submission (preferred)) Original Signed Release Statements Failure to provide the required documentation at least thirty (30) days prior to the individual's start date shall result in delaying the individual's start date.</t>
        </is>
      </c>
      <c r="F51" s="1" t="inlineStr">
        <is>
          <t xml:space="preserve">shall</t>
        </is>
      </c>
      <c r="G51" s="1" t="inlineStr">
        <is>
          <t xml:space="preserve">Yes</t>
        </is>
      </c>
      <c r="H51" s="1" t="inlineStr">
        <is>
          <t xml:space="preserve">High</t>
        </is>
      </c>
      <c r="I51" s="2"/>
      <c r="J51" s="1" t="inlineStr">
        <is>
          <t xml:space="preserve">Unassigned</t>
        </is>
      </c>
      <c r="K51" s="1"/>
      <c r="L51" s="1"/>
      <c r="M51" s="2" t="inlineStr">
        <is>
          <t xml:space="preserve">table-derived</t>
        </is>
      </c>
    </row>
    <row r="52">
      <c r="A52" s="1" t="inlineStr">
        <is>
          <t xml:space="preserve">R-051</t>
        </is>
      </c>
      <c r="B52" s="1" t="inlineStr">
        <is>
          <t xml:space="preserve">C</t>
        </is>
      </c>
      <c r="C52" s="1"/>
      <c r="D52" s="1">
        <v>11</v>
      </c>
      <c r="E52" s="2" t="inlineStr">
        <is>
          <t xml:space="preserve">Background investigations shall be reinitiated as required to ensure investigations remain current (not older than five (5) years) throughout the contract performance period.</t>
        </is>
      </c>
      <c r="F52" s="1" t="inlineStr">
        <is>
          <t xml:space="preserve">shall</t>
        </is>
      </c>
      <c r="G52" s="1" t="inlineStr">
        <is>
          <t xml:space="preserve">Yes</t>
        </is>
      </c>
      <c r="H52" s="1" t="inlineStr">
        <is>
          <t xml:space="preserve">High</t>
        </is>
      </c>
      <c r="I52" s="2"/>
      <c r="J52" s="1" t="inlineStr">
        <is>
          <t xml:space="preserve">Unassigned</t>
        </is>
      </c>
      <c r="K52" s="1"/>
      <c r="L52" s="1"/>
      <c r="M52" s="2"/>
    </row>
    <row r="53">
      <c r="A53" s="1" t="inlineStr">
        <is>
          <t xml:space="preserve">R-052</t>
        </is>
      </c>
      <c r="B53" s="1" t="inlineStr">
        <is>
          <t xml:space="preserve">C</t>
        </is>
      </c>
      <c r="C53" s="1"/>
      <c r="D53" s="1">
        <v>11</v>
      </c>
      <c r="E53" s="2" t="inlineStr">
        <is>
          <t xml:space="preserve">The Contractor's Security Representative shall contact the CSM for guidance when reinvestigations are required.</t>
        </is>
      </c>
      <c r="F53" s="1" t="inlineStr">
        <is>
          <t xml:space="preserve">shall</t>
        </is>
      </c>
      <c r="G53" s="1" t="inlineStr">
        <is>
          <t xml:space="preserve">Yes</t>
        </is>
      </c>
      <c r="H53" s="1" t="inlineStr">
        <is>
          <t xml:space="preserve">High</t>
        </is>
      </c>
      <c r="I53" s="2"/>
      <c r="J53" s="1" t="inlineStr">
        <is>
          <t xml:space="preserve">Unassigned</t>
        </is>
      </c>
      <c r="K53" s="1"/>
      <c r="L53" s="1"/>
      <c r="M53" s="2" t="inlineStr">
        <is>
          <t xml:space="preserve">near-duplicate:R-035; qa:flags:same reinvestigation-guidance obligation as R-035</t>
        </is>
      </c>
    </row>
    <row r="54">
      <c r="A54" s="1" t="inlineStr">
        <is>
          <t xml:space="preserve">R-053</t>
        </is>
      </c>
      <c r="B54" s="1" t="inlineStr">
        <is>
          <t xml:space="preserve">C</t>
        </is>
      </c>
      <c r="C54" s="1"/>
      <c r="D54" s="1">
        <v>11</v>
      </c>
      <c r="E54" s="2" t="inlineStr">
        <is>
          <t xml:space="preserve">Regardless of their duties or IT access requirements ALL contractor employees shall in-process with the CSM upon arrival to the command and shall out-process prior to their departure at the completion of the individual's performance under the contract.</t>
        </is>
      </c>
      <c r="F54" s="1" t="inlineStr">
        <is>
          <t xml:space="preserve">shall</t>
        </is>
      </c>
      <c r="G54" s="1" t="inlineStr">
        <is>
          <t xml:space="preserve">Yes</t>
        </is>
      </c>
      <c r="H54" s="1" t="inlineStr">
        <is>
          <t xml:space="preserve">High</t>
        </is>
      </c>
      <c r="I54" s="2"/>
      <c r="J54" s="1" t="inlineStr">
        <is>
          <t xml:space="preserve">Unassigned</t>
        </is>
      </c>
      <c r="K54" s="1"/>
      <c r="L54" s="1"/>
      <c r="M54" s="2"/>
    </row>
    <row r="55">
      <c r="A55" s="1" t="inlineStr">
        <is>
          <t xml:space="preserve">R-054</t>
        </is>
      </c>
      <c r="B55" s="1" t="inlineStr">
        <is>
          <t xml:space="preserve">C</t>
        </is>
      </c>
      <c r="C55" s="1"/>
      <c r="D55" s="1">
        <v>11</v>
      </c>
      <c r="E55" s="2" t="inlineStr">
        <is>
          <t xml:space="preserve">Employees requiring IT access shall also check-in and check-out with the Navy Command's ISSM/IAM.</t>
        </is>
      </c>
      <c r="F55" s="1" t="inlineStr">
        <is>
          <t xml:space="preserve">shall</t>
        </is>
      </c>
      <c r="G55" s="1" t="inlineStr">
        <is>
          <t xml:space="preserve">Yes</t>
        </is>
      </c>
      <c r="H55" s="1" t="inlineStr">
        <is>
          <t xml:space="preserve">High</t>
        </is>
      </c>
      <c r="I55" s="2"/>
      <c r="J55" s="1" t="inlineStr">
        <is>
          <t xml:space="preserve">Unassigned</t>
        </is>
      </c>
      <c r="K55" s="1"/>
      <c r="L55" s="1"/>
      <c r="M55" s="2"/>
    </row>
    <row r="56">
      <c r="A56" s="1" t="inlineStr">
        <is>
          <t xml:space="preserve">R-055</t>
        </is>
      </c>
      <c r="B56" s="1" t="inlineStr">
        <is>
          <t xml:space="preserve">C</t>
        </is>
      </c>
      <c r="C56" s="1"/>
      <c r="D56" s="1">
        <v>11</v>
      </c>
      <c r="E56" s="2" t="inlineStr">
        <is>
          <t xml:space="preserve">The SAAR-N shall be forwarded to the CSM upon the contractor employee acquiring a Common Access Card (CAC) credential.</t>
        </is>
      </c>
      <c r="F56" s="1" t="inlineStr">
        <is>
          <t xml:space="preserve">shall</t>
        </is>
      </c>
      <c r="G56" s="1" t="inlineStr">
        <is>
          <t xml:space="preserve">Yes</t>
        </is>
      </c>
      <c r="H56" s="1" t="inlineStr">
        <is>
          <t xml:space="preserve">High</t>
        </is>
      </c>
      <c r="I56" s="2"/>
      <c r="J56" s="1" t="inlineStr">
        <is>
          <t xml:space="preserve">Unassigned</t>
        </is>
      </c>
      <c r="K56" s="1"/>
      <c r="L56" s="1"/>
      <c r="M56" s="2" t="inlineStr">
        <is>
          <t xml:space="preserve">near-duplicate:R-033; qa:flags:same SAAR-N forwarding obligation as R-033</t>
        </is>
      </c>
    </row>
    <row r="57">
      <c r="A57" s="1" t="inlineStr">
        <is>
          <t xml:space="preserve">R-056</t>
        </is>
      </c>
      <c r="B57" s="1" t="inlineStr">
        <is>
          <t xml:space="preserve">C</t>
        </is>
      </c>
      <c r="C57" s="1"/>
      <c r="D57" s="1">
        <v>11</v>
      </c>
      <c r="E57" s="2" t="inlineStr">
        <is>
          <t xml:space="preserve">Failure to obtain a CAC credential or provide the required documentation shall result in delaying the individual's start date.</t>
        </is>
      </c>
      <c r="F57" s="1" t="inlineStr">
        <is>
          <t xml:space="preserve">shall</t>
        </is>
      </c>
      <c r="G57" s="1" t="inlineStr">
        <is>
          <t xml:space="preserve">Yes</t>
        </is>
      </c>
      <c r="H57" s="1" t="inlineStr">
        <is>
          <t xml:space="preserve">High</t>
        </is>
      </c>
      <c r="I57" s="2"/>
      <c r="J57" s="1" t="inlineStr">
        <is>
          <t xml:space="preserve">Unassigned</t>
        </is>
      </c>
      <c r="K57" s="1"/>
      <c r="L57" s="1"/>
      <c r="M57" s="2"/>
    </row>
    <row r="58">
      <c r="A58" s="1" t="inlineStr">
        <is>
          <t xml:space="preserve">R-057</t>
        </is>
      </c>
      <c r="B58" s="1" t="inlineStr">
        <is>
          <t xml:space="preserve">C</t>
        </is>
      </c>
      <c r="C58" s="1"/>
      <c r="D58" s="1">
        <v>11</v>
      </c>
      <c r="E58" s="2" t="inlineStr">
        <is>
          <t xml:space="preserve">The contractor shall ensure that each contract employee requiring access to IT systems or networks complete annual Cyber Awareness training, and maintain a current requisite background investigation.</t>
        </is>
      </c>
      <c r="F58" s="1" t="inlineStr">
        <is>
          <t xml:space="preserve">shall</t>
        </is>
      </c>
      <c r="G58" s="1" t="inlineStr">
        <is>
          <t xml:space="preserve">Yes</t>
        </is>
      </c>
      <c r="H58" s="1" t="inlineStr">
        <is>
          <t xml:space="preserve">High</t>
        </is>
      </c>
      <c r="I58" s="2"/>
      <c r="J58" s="1" t="inlineStr">
        <is>
          <t xml:space="preserve">Unassigned</t>
        </is>
      </c>
      <c r="K58" s="1"/>
      <c r="L58" s="1"/>
      <c r="M58" s="2" t="inlineStr">
        <is>
          <t xml:space="preserve">near-duplicate:R-034; qa:flags:same annual Cyber Awareness training obligation as R-034</t>
        </is>
      </c>
    </row>
    <row r="59">
      <c r="A59" s="1" t="inlineStr">
        <is>
          <t xml:space="preserve">R-058</t>
        </is>
      </c>
      <c r="B59" s="1" t="inlineStr">
        <is>
          <t xml:space="preserve">C</t>
        </is>
      </c>
      <c r="C59" s="1"/>
      <c r="D59" s="1">
        <v>11</v>
      </c>
      <c r="E59" s="2" t="inlineStr">
        <is>
          <t xml:space="preserve">Contractor employees shall accurately complete the required investigative forms prior to submission to the CSM.</t>
        </is>
      </c>
      <c r="F59" s="1" t="inlineStr">
        <is>
          <t xml:space="preserve">shall</t>
        </is>
      </c>
      <c r="G59" s="1" t="inlineStr">
        <is>
          <t xml:space="preserve">Yes</t>
        </is>
      </c>
      <c r="H59" s="1" t="inlineStr">
        <is>
          <t xml:space="preserve">High</t>
        </is>
      </c>
      <c r="I59" s="2"/>
      <c r="J59" s="1" t="inlineStr">
        <is>
          <t xml:space="preserve">Unassigned</t>
        </is>
      </c>
      <c r="K59" s="1"/>
      <c r="L59" s="1"/>
      <c r="M59" s="2"/>
    </row>
    <row r="60">
      <c r="A60" s="1" t="inlineStr">
        <is>
          <t xml:space="preserve">R-059</t>
        </is>
      </c>
      <c r="B60" s="1" t="inlineStr">
        <is>
          <t xml:space="preserve">C</t>
        </is>
      </c>
      <c r="C60" s="1"/>
      <c r="D60" s="1">
        <v>11</v>
      </c>
      <c r="E60" s="2" t="inlineStr">
        <is>
          <t xml:space="preserve">For classified contracts, if the contractor employee already possesses a current favorably adjudicated investigation, the contractor shall submit a Visit Access Request (VAR) via the Defense Information Security System (DISS).</t>
        </is>
      </c>
      <c r="F60" s="1" t="inlineStr">
        <is>
          <t xml:space="preserve">shall</t>
        </is>
      </c>
      <c r="G60" s="1" t="inlineStr">
        <is>
          <t xml:space="preserve">Yes</t>
        </is>
      </c>
      <c r="H60" s="1" t="inlineStr">
        <is>
          <t xml:space="preserve">High</t>
        </is>
      </c>
      <c r="I60" s="2"/>
      <c r="J60" s="1" t="inlineStr">
        <is>
          <t xml:space="preserve">Unassigned</t>
        </is>
      </c>
      <c r="K60" s="1"/>
      <c r="L60" s="1"/>
      <c r="M60" s="2"/>
    </row>
    <row r="61">
      <c r="A61" s="1" t="inlineStr">
        <is>
          <t xml:space="preserve">R-060</t>
        </is>
      </c>
      <c r="B61" s="1" t="inlineStr">
        <is>
          <t xml:space="preserve">C</t>
        </is>
      </c>
      <c r="C61" s="1"/>
      <c r="D61" s="1">
        <v>11</v>
      </c>
      <c r="E61" s="2" t="inlineStr">
        <is>
          <t xml:space="preserve">If the contractor employee does not have a current favorably adjudicated investigation, the contractor shall submit the Visit Access Request in DISS until the contractor employee has at a minimum an interim clearance.</t>
        </is>
      </c>
      <c r="F61" s="1" t="inlineStr">
        <is>
          <t xml:space="preserve">shall</t>
        </is>
      </c>
      <c r="G61" s="1" t="inlineStr">
        <is>
          <t xml:space="preserve">Yes</t>
        </is>
      </c>
      <c r="H61" s="1" t="inlineStr">
        <is>
          <t xml:space="preserve">High</t>
        </is>
      </c>
      <c r="I61" s="2"/>
      <c r="J61" s="1" t="inlineStr">
        <is>
          <t xml:space="preserve">Unassigned</t>
        </is>
      </c>
      <c r="K61" s="1"/>
      <c r="L61" s="1"/>
      <c r="M61" s="2"/>
    </row>
    <row r="62">
      <c r="A62" s="1" t="inlineStr">
        <is>
          <t xml:space="preserve">R-061</t>
        </is>
      </c>
      <c r="B62" s="1" t="inlineStr">
        <is>
          <t xml:space="preserve">C</t>
        </is>
      </c>
      <c r="C62" s="1"/>
      <c r="D62" s="1">
        <v>12</v>
      </c>
      <c r="E62" s="2" t="inlineStr">
        <is>
          <t xml:space="preserve">Contractor employee whose work is unclassified and non-sensitive (e.g., performing certain duties such as lawn maintenance, vendor services, etc...) and who require physical access to publicly accessible areas to perform those duties shall meet the following minimum requirements:</t>
        </is>
      </c>
      <c r="F62" s="1" t="inlineStr">
        <is>
          <t xml:space="preserve">shall</t>
        </is>
      </c>
      <c r="G62" s="1" t="inlineStr">
        <is>
          <t xml:space="preserve">Yes</t>
        </is>
      </c>
      <c r="H62" s="1" t="inlineStr">
        <is>
          <t xml:space="preserve">High</t>
        </is>
      </c>
      <c r="I62" s="2"/>
      <c r="J62" s="1" t="inlineStr">
        <is>
          <t xml:space="preserve">Unassigned</t>
        </is>
      </c>
      <c r="K62" s="1"/>
      <c r="L62" s="1"/>
      <c r="M62" s="2" t="inlineStr">
        <is>
          <t xml:space="preserve">table-derived</t>
        </is>
      </c>
    </row>
    <row r="63">
      <c r="A63" s="1" t="inlineStr">
        <is>
          <t xml:space="preserve">R-062</t>
        </is>
      </c>
      <c r="B63" s="1" t="inlineStr">
        <is>
          <t xml:space="preserve">C</t>
        </is>
      </c>
      <c r="C63" s="1"/>
      <c r="D63" s="1">
        <v>12</v>
      </c>
      <c r="E63" s="2" t="inlineStr">
        <is>
          <t xml:space="preserve">Must be either a U.S. citizen or a U.S. permanent resident with a minimum of 3 years of legal residency in the U.S. (as required by the Deputy Secretary of Defense DTM 08-006 or its subsequent DoD Instruction (INST)) and Must have a favorably completed NACI or T1 investigation or equivalent including a FBI fingerprint check prior to installation access.</t>
        </is>
      </c>
      <c r="F63" s="1" t="inlineStr">
        <is>
          <t xml:space="preserve">must</t>
        </is>
      </c>
      <c r="G63" s="1" t="inlineStr">
        <is>
          <t xml:space="preserve">Yes</t>
        </is>
      </c>
      <c r="H63" s="1" t="inlineStr">
        <is>
          <t xml:space="preserve">High</t>
        </is>
      </c>
      <c r="I63" s="2"/>
      <c r="J63" s="1" t="inlineStr">
        <is>
          <t xml:space="preserve">Unassigned</t>
        </is>
      </c>
      <c r="K63" s="1"/>
      <c r="L63" s="1"/>
      <c r="M63" s="2" t="inlineStr">
        <is>
          <t xml:space="preserve">xref:unresolved</t>
        </is>
      </c>
    </row>
    <row r="64">
      <c r="A64" s="1" t="inlineStr">
        <is>
          <t xml:space="preserve">R-063</t>
        </is>
      </c>
      <c r="B64" s="1" t="inlineStr">
        <is>
          <t xml:space="preserve">C</t>
        </is>
      </c>
      <c r="C64" s="1"/>
      <c r="D64" s="1">
        <v>12</v>
      </c>
      <c r="E64" s="2" t="inlineStr">
        <is>
          <t xml:space="preserve">To be considered for a favorable trustworthiness determination, the CSR must submit for all employees each of the following:</t>
        </is>
      </c>
      <c r="F64" s="1" t="inlineStr">
        <is>
          <t xml:space="preserve">must</t>
        </is>
      </c>
      <c r="G64" s="1" t="inlineStr">
        <is>
          <t xml:space="preserve">Yes</t>
        </is>
      </c>
      <c r="H64" s="1" t="inlineStr">
        <is>
          <t xml:space="preserve">High</t>
        </is>
      </c>
      <c r="I64" s="2"/>
      <c r="J64" s="1" t="inlineStr">
        <is>
          <t xml:space="preserve">Unassigned</t>
        </is>
      </c>
      <c r="K64" s="1"/>
      <c r="L64" s="1"/>
      <c r="M64" s="2" t="inlineStr">
        <is>
          <t xml:space="preserve">table-derived</t>
        </is>
      </c>
    </row>
    <row r="65">
      <c r="A65" s="1" t="inlineStr">
        <is>
          <t xml:space="preserve">R-064</t>
        </is>
      </c>
      <c r="B65" s="1" t="inlineStr">
        <is>
          <t xml:space="preserve">C</t>
        </is>
      </c>
      <c r="C65" s="1"/>
      <c r="D65" s="1">
        <v>12</v>
      </c>
      <c r="E65" s="2" t="inlineStr">
        <is>
          <t xml:space="preserve">SF-85 Questionnaire for Non-Sensitive Positions Two FD-258 Applicant Fingerprint Cards (or the preferred method - electronic fingerprint submission) Original Signed Release Statements The contractor shall ensure each individual employee has a current favorably completed NACI or T1 equivalent investigation, or ensure successful FBI fingerprint results have been gained and investigation has been processed with OPM.</t>
        </is>
      </c>
      <c r="F65" s="1" t="inlineStr">
        <is>
          <t xml:space="preserve">shall</t>
        </is>
      </c>
      <c r="G65" s="1" t="inlineStr">
        <is>
          <t xml:space="preserve">Yes</t>
        </is>
      </c>
      <c r="H65" s="1" t="inlineStr">
        <is>
          <t xml:space="preserve">High</t>
        </is>
      </c>
      <c r="I65" s="2"/>
      <c r="J65" s="1" t="inlineStr">
        <is>
          <t xml:space="preserve">Unassigned</t>
        </is>
      </c>
      <c r="K65" s="1"/>
      <c r="L65" s="1"/>
      <c r="M65" s="2" t="inlineStr">
        <is>
          <t xml:space="preserve">table-derived</t>
        </is>
      </c>
    </row>
    <row r="66">
      <c r="A66" s="1" t="inlineStr">
        <is>
          <t xml:space="preserve">R-065</t>
        </is>
      </c>
      <c r="B66" s="1" t="inlineStr">
        <is>
          <t xml:space="preserve">C</t>
        </is>
      </c>
      <c r="C66" s="1"/>
      <c r="D66" s="1">
        <v>12</v>
      </c>
      <c r="E66" s="2" t="inlineStr">
        <is>
          <t xml:space="preserve">The term "residual dollar amount" shall include all money that would otherwise be owed to either party at the end of the contract, except that, amounts connected in any way with taxation, allegations of fraud and/or antitrust violations shall be excluded.</t>
        </is>
      </c>
      <c r="F66" s="1" t="inlineStr">
        <is>
          <t xml:space="preserve">shall</t>
        </is>
      </c>
      <c r="G66" s="1" t="inlineStr">
        <is>
          <t xml:space="preserve">Yes</t>
        </is>
      </c>
      <c r="H66" s="1" t="inlineStr">
        <is>
          <t xml:space="preserve">High</t>
        </is>
      </c>
      <c r="I66" s="2"/>
      <c r="J66" s="1" t="inlineStr">
        <is>
          <t xml:space="preserve">Unassigned</t>
        </is>
      </c>
      <c r="K66" s="1"/>
      <c r="L66" s="1"/>
      <c r="M66" s="2"/>
    </row>
    <row r="67">
      <c r="A67" s="1" t="inlineStr">
        <is>
          <t xml:space="preserve">R-066</t>
        </is>
      </c>
      <c r="B67" s="1" t="inlineStr">
        <is>
          <t xml:space="preserve">C</t>
        </is>
      </c>
      <c r="C67" s="1"/>
      <c r="D67" s="1">
        <v>12</v>
      </c>
      <c r="E67" s="2" t="inlineStr">
        <is>
          <t xml:space="preserve">Unless otherwise specifically provided in this contract, the quality of all services rendered hereunder shall conform to the highest standards in the relevant profession, trade or field of endeavor.</t>
        </is>
      </c>
      <c r="F67" s="1" t="inlineStr">
        <is>
          <t xml:space="preserve">shall</t>
        </is>
      </c>
      <c r="G67" s="1" t="inlineStr">
        <is>
          <t xml:space="preserve">Yes</t>
        </is>
      </c>
      <c r="H67" s="1" t="inlineStr">
        <is>
          <t xml:space="preserve">High</t>
        </is>
      </c>
      <c r="I67" s="2"/>
      <c r="J67" s="1" t="inlineStr">
        <is>
          <t xml:space="preserve">Unassigned</t>
        </is>
      </c>
      <c r="K67" s="1"/>
      <c r="L67" s="1"/>
      <c r="M67" s="2" t="inlineStr">
        <is>
          <t xml:space="preserve">qa-candidate:weak-verifiability; qa:flags:'highest standards' is not objectively verifiable</t>
        </is>
      </c>
    </row>
    <row r="68">
      <c r="A68" s="1" t="inlineStr">
        <is>
          <t xml:space="preserve">R-067</t>
        </is>
      </c>
      <c r="B68" s="1" t="inlineStr">
        <is>
          <t xml:space="preserve">C</t>
        </is>
      </c>
      <c r="C68" s="1"/>
      <c r="D68" s="1">
        <v>12</v>
      </c>
      <c r="E68" s="2" t="inlineStr">
        <is>
          <t xml:space="preserve">All services shall be rendered by or supervised directly by individuals fully qualified in the relevant profession, trade or field, and holding any licenses required by law.</t>
        </is>
      </c>
      <c r="F68" s="1" t="inlineStr">
        <is>
          <t xml:space="preserve">shall</t>
        </is>
      </c>
      <c r="G68" s="1" t="inlineStr">
        <is>
          <t xml:space="preserve">Yes</t>
        </is>
      </c>
      <c r="H68" s="1" t="inlineStr">
        <is>
          <t xml:space="preserve">High</t>
        </is>
      </c>
      <c r="I68" s="2"/>
      <c r="J68" s="1" t="inlineStr">
        <is>
          <t xml:space="preserve">Unassigned</t>
        </is>
      </c>
      <c r="K68" s="1"/>
      <c r="L68" s="1"/>
      <c r="M68" s="2"/>
    </row>
    <row r="69">
      <c r="A69" s="1" t="inlineStr">
        <is>
          <t xml:space="preserve">R-068</t>
        </is>
      </c>
      <c r="B69" s="1" t="inlineStr">
        <is>
          <t xml:space="preserve">C</t>
        </is>
      </c>
      <c r="C69" s="1"/>
      <c r="D69" s="1">
        <v>12</v>
      </c>
      <c r="E69" s="2" t="inlineStr">
        <is>
          <t xml:space="preserve">If travel, domestic or overseas, is required, the contractor is responsible for making all needed arrangements for his personnel.</t>
        </is>
      </c>
      <c r="F69" s="1" t="inlineStr">
        <is>
          <t xml:space="preserve">responsible</t>
        </is>
      </c>
      <c r="G69" s="1" t="inlineStr">
        <is>
          <t xml:space="preserve">Yes</t>
        </is>
      </c>
      <c r="H69" s="1" t="inlineStr">
        <is>
          <t xml:space="preserve">High</t>
        </is>
      </c>
      <c r="I69" s="2"/>
      <c r="J69" s="1" t="inlineStr">
        <is>
          <t xml:space="preserve">Unassigned</t>
        </is>
      </c>
      <c r="K69" s="1"/>
      <c r="L69" s="1"/>
      <c r="M69" s="2"/>
    </row>
    <row r="70">
      <c r="A70" s="1" t="inlineStr">
        <is>
          <t xml:space="preserve">R-069</t>
        </is>
      </c>
      <c r="B70" s="1" t="inlineStr">
        <is>
          <t xml:space="preserve">C</t>
        </is>
      </c>
      <c r="C70" s="1"/>
      <c r="D70" s="1">
        <v>12</v>
      </c>
      <c r="E70" s="2" t="inlineStr">
        <is>
          <t xml:space="preserve">All contractor personnel required to perform work on any U.S. Navy vessel will have to obtain boarding authorization from the Commanding Officer of the vessel prior to boarding.</t>
        </is>
      </c>
      <c r="F70" s="1" t="inlineStr">
        <is>
          <t xml:space="preserve">will</t>
        </is>
      </c>
      <c r="G70" s="1" t="inlineStr">
        <is>
          <t xml:space="preserve">Yes</t>
        </is>
      </c>
      <c r="H70" s="1" t="inlineStr">
        <is>
          <t xml:space="preserve">High</t>
        </is>
      </c>
      <c r="I70" s="2"/>
      <c r="J70" s="1" t="inlineStr">
        <is>
          <t xml:space="preserve">Unassigned</t>
        </is>
      </c>
      <c r="K70" s="1"/>
      <c r="L70" s="1"/>
      <c r="M70" s="2"/>
    </row>
    <row r="71">
      <c r="A71" s="1" t="inlineStr">
        <is>
          <t xml:space="preserve">R-070</t>
        </is>
      </c>
      <c r="B71" s="1" t="inlineStr">
        <is>
          <t xml:space="preserve">C</t>
        </is>
      </c>
      <c r="C71" s="1"/>
      <c r="D71" s="1">
        <v>12</v>
      </c>
      <c r="E71" s="2" t="inlineStr">
        <is>
          <t xml:space="preserve">Travel required for tasks assigned under this contract shall be governed in accordance with rules set forth for temporary duty travel in FAR 31.205-46.</t>
        </is>
      </c>
      <c r="F71" s="1" t="inlineStr">
        <is>
          <t xml:space="preserve">shall</t>
        </is>
      </c>
      <c r="G71" s="1" t="inlineStr">
        <is>
          <t xml:space="preserve">Yes</t>
        </is>
      </c>
      <c r="H71" s="1" t="inlineStr">
        <is>
          <t xml:space="preserve">High</t>
        </is>
      </c>
      <c r="I71" s="2"/>
      <c r="J71" s="1" t="inlineStr">
        <is>
          <t xml:space="preserve">Unassigned</t>
        </is>
      </c>
      <c r="K71" s="1"/>
      <c r="L71" s="1"/>
      <c r="M71" s="2" t="inlineStr">
        <is>
          <t xml:space="preserve">xref:unresolved</t>
        </is>
      </c>
    </row>
    <row r="72">
      <c r="A72" s="1" t="inlineStr">
        <is>
          <t xml:space="preserve">R-071</t>
        </is>
      </c>
      <c r="B72" s="1" t="inlineStr">
        <is>
          <t xml:space="preserve">C</t>
        </is>
      </c>
      <c r="C72" s="1"/>
      <c r="D72" s="1">
        <v>13</v>
      </c>
      <c r="E72" s="2" t="inlineStr">
        <is>
          <t xml:space="preserve">In rendering the services, the contractor shall be reimbursed for the actual costs of transportation incurred by its personnel not to exceed the cost of tourist class rail, or plane fare, to the extent that such transportation is necessary for the performance of the services hereunder and is authorized by the Ordering Officer.</t>
        </is>
      </c>
      <c r="F72" s="1" t="inlineStr">
        <is>
          <t xml:space="preserve">shall</t>
        </is>
      </c>
      <c r="G72" s="1" t="inlineStr">
        <is>
          <t xml:space="preserve">Yes</t>
        </is>
      </c>
      <c r="H72" s="1" t="inlineStr">
        <is>
          <t xml:space="preserve">High</t>
        </is>
      </c>
      <c r="I72" s="2"/>
      <c r="J72" s="1" t="inlineStr">
        <is>
          <t xml:space="preserve">Government Dependency</t>
        </is>
      </c>
      <c r="K72" s="1" t="inlineStr">
        <is>
          <t xml:space="preserve">Government</t>
        </is>
      </c>
      <c r="L72" s="1"/>
      <c r="M72" s="2" t="inlineStr">
        <is>
          <t xml:space="preserve">government-obligation</t>
        </is>
      </c>
    </row>
    <row r="73">
      <c r="A73" s="1" t="inlineStr">
        <is>
          <t xml:space="preserve">R-072</t>
        </is>
      </c>
      <c r="B73" s="1" t="inlineStr">
        <is>
          <t xml:space="preserve">C</t>
        </is>
      </c>
      <c r="C73" s="1"/>
      <c r="D73" s="1">
        <v>13</v>
      </c>
      <c r="E73" s="2" t="inlineStr">
        <is>
          <t xml:space="preserve">Such authorization by the Ordering Officer shall be indicated in the order or in some other suitable written form.</t>
        </is>
      </c>
      <c r="F73" s="1" t="inlineStr">
        <is>
          <t xml:space="preserve">shall</t>
        </is>
      </c>
      <c r="G73" s="1" t="inlineStr">
        <is>
          <t xml:space="preserve">Yes</t>
        </is>
      </c>
      <c r="H73" s="1" t="inlineStr">
        <is>
          <t xml:space="preserve">High</t>
        </is>
      </c>
      <c r="I73" s="2"/>
      <c r="J73" s="1" t="inlineStr">
        <is>
          <t xml:space="preserve">Government Dependency</t>
        </is>
      </c>
      <c r="K73" s="1" t="inlineStr">
        <is>
          <t xml:space="preserve">Government</t>
        </is>
      </c>
      <c r="L73" s="1"/>
      <c r="M73" s="2" t="inlineStr">
        <is>
          <t xml:space="preserve">government-obligation</t>
        </is>
      </c>
    </row>
    <row r="74">
      <c r="A74" s="1" t="inlineStr">
        <is>
          <t xml:space="preserve">R-073</t>
        </is>
      </c>
      <c r="B74" s="1" t="inlineStr">
        <is>
          <t xml:space="preserve">C</t>
        </is>
      </c>
      <c r="C74" s="1"/>
      <c r="D74" s="1">
        <v>13</v>
      </c>
      <c r="E74" s="2" t="inlineStr">
        <is>
          <t xml:space="preserve">NOTE: To the maximum extent practicable without the impairment of the effectiveness of the mission, transportation shall be tourist class.</t>
        </is>
      </c>
      <c r="F74" s="1" t="inlineStr">
        <is>
          <t xml:space="preserve">shall</t>
        </is>
      </c>
      <c r="G74" s="1" t="inlineStr">
        <is>
          <t xml:space="preserve">Yes</t>
        </is>
      </c>
      <c r="H74" s="1" t="inlineStr">
        <is>
          <t xml:space="preserve">High</t>
        </is>
      </c>
      <c r="I74" s="2"/>
      <c r="J74" s="1" t="inlineStr">
        <is>
          <t xml:space="preserve">Unassigned</t>
        </is>
      </c>
      <c r="K74" s="1"/>
      <c r="L74" s="1"/>
      <c r="M74" s="2"/>
    </row>
    <row r="75">
      <c r="A75" s="1" t="inlineStr">
        <is>
          <t xml:space="preserve">R-074</t>
        </is>
      </c>
      <c r="B75" s="1" t="inlineStr">
        <is>
          <t xml:space="preserve">C</t>
        </is>
      </c>
      <c r="C75" s="1"/>
      <c r="D75" s="1">
        <v>13</v>
      </c>
      <c r="E75" s="2" t="inlineStr">
        <is>
          <t xml:space="preserve">Authorization for the use of privately owned conveyance shall be indicated on the order.</t>
        </is>
      </c>
      <c r="F75" s="1" t="inlineStr">
        <is>
          <t xml:space="preserve">shall</t>
        </is>
      </c>
      <c r="G75" s="1" t="inlineStr">
        <is>
          <t xml:space="preserve">Yes</t>
        </is>
      </c>
      <c r="H75" s="1" t="inlineStr">
        <is>
          <t xml:space="preserve">High</t>
        </is>
      </c>
      <c r="I75" s="2"/>
      <c r="J75" s="1" t="inlineStr">
        <is>
          <t xml:space="preserve">Government Dependency</t>
        </is>
      </c>
      <c r="K75" s="1" t="inlineStr">
        <is>
          <t xml:space="preserve">Government</t>
        </is>
      </c>
      <c r="L75" s="1"/>
      <c r="M75" s="2" t="inlineStr">
        <is>
          <t xml:space="preserve">government-obligation</t>
        </is>
      </c>
    </row>
    <row r="76">
      <c r="A76" s="1" t="inlineStr">
        <is>
          <t xml:space="preserve">R-075</t>
        </is>
      </c>
      <c r="B76" s="1" t="inlineStr">
        <is>
          <t xml:space="preserve">C</t>
        </is>
      </c>
      <c r="C76" s="1"/>
      <c r="D76" s="1">
        <v>13</v>
      </c>
      <c r="E76" s="2" t="inlineStr">
        <is>
          <t xml:space="preserve">Distances traveled between points shall be shown in standard highway mileage guides.</t>
        </is>
      </c>
      <c r="F76" s="1" t="inlineStr">
        <is>
          <t xml:space="preserve">shall</t>
        </is>
      </c>
      <c r="G76" s="1" t="inlineStr">
        <is>
          <t xml:space="preserve">Yes</t>
        </is>
      </c>
      <c r="H76" s="1" t="inlineStr">
        <is>
          <t xml:space="preserve">High</t>
        </is>
      </c>
      <c r="I76" s="2"/>
      <c r="J76" s="1" t="inlineStr">
        <is>
          <t xml:space="preserve">Unassigned</t>
        </is>
      </c>
      <c r="K76" s="1"/>
      <c r="L76" s="1"/>
      <c r="M76" s="2"/>
    </row>
    <row r="77">
      <c r="A77" s="1" t="inlineStr">
        <is>
          <t xml:space="preserve">R-076</t>
        </is>
      </c>
      <c r="B77" s="1" t="inlineStr">
        <is>
          <t xml:space="preserve">C</t>
        </is>
      </c>
      <c r="C77" s="1"/>
      <c r="D77" s="1">
        <v>13</v>
      </c>
      <c r="E77" s="2" t="inlineStr">
        <is>
          <t xml:space="preserve">Any deviations from distance shown in such standard mileage guides shall be explained by the traveler on his expense sheet.</t>
        </is>
      </c>
      <c r="F77" s="1" t="inlineStr">
        <is>
          <t xml:space="preserve">shall</t>
        </is>
      </c>
      <c r="G77" s="1" t="inlineStr">
        <is>
          <t xml:space="preserve">Yes</t>
        </is>
      </c>
      <c r="H77" s="1" t="inlineStr">
        <is>
          <t xml:space="preserve">High</t>
        </is>
      </c>
      <c r="I77" s="2"/>
      <c r="J77" s="1" t="inlineStr">
        <is>
          <t xml:space="preserve">Unassigned</t>
        </is>
      </c>
      <c r="K77" s="1"/>
      <c r="L77" s="1"/>
      <c r="M77" s="2"/>
    </row>
    <row r="78">
      <c r="A78" s="1" t="inlineStr">
        <is>
          <t xml:space="preserve">R-077</t>
        </is>
      </c>
      <c r="B78" s="1" t="inlineStr">
        <is>
          <t xml:space="preserve">C</t>
        </is>
      </c>
      <c r="C78" s="1"/>
      <c r="D78" s="1">
        <v>13</v>
      </c>
      <c r="E78" s="2" t="inlineStr">
        <is>
          <t xml:space="preserve">The contractor shall be entitled to reimbursement for car rental, exclusive of mileage charges, as authorized by each order, when the services are required to be performed outside the normal commuting distance from the contractor's facilities.</t>
        </is>
      </c>
      <c r="F78" s="1" t="inlineStr">
        <is>
          <t xml:space="preserve">shall</t>
        </is>
      </c>
      <c r="G78" s="1" t="inlineStr">
        <is>
          <t xml:space="preserve">Yes</t>
        </is>
      </c>
      <c r="H78" s="1" t="inlineStr">
        <is>
          <t xml:space="preserve">High</t>
        </is>
      </c>
      <c r="I78" s="2"/>
      <c r="J78" s="1" t="inlineStr">
        <is>
          <t xml:space="preserve">Unassigned</t>
        </is>
      </c>
      <c r="K78" s="1"/>
      <c r="L78" s="1"/>
      <c r="M78" s="2"/>
    </row>
    <row r="79">
      <c r="A79" s="1" t="inlineStr">
        <is>
          <t xml:space="preserve">R-078</t>
        </is>
      </c>
      <c r="B79" s="1" t="inlineStr">
        <is>
          <t xml:space="preserve">D</t>
        </is>
      </c>
      <c r="C79" s="1"/>
      <c r="D79" s="1">
        <v>14</v>
      </c>
      <c r="E79" s="2" t="inlineStr">
        <is>
          <t xml:space="preserve">All deliverables shall be packaged and marked in accordance with Best Commercial Practices and all applicable security requirements.</t>
        </is>
      </c>
      <c r="F79" s="1" t="inlineStr">
        <is>
          <t xml:space="preserve">shall</t>
        </is>
      </c>
      <c r="G79" s="1" t="inlineStr">
        <is>
          <t xml:space="preserve">Yes</t>
        </is>
      </c>
      <c r="H79" s="1" t="inlineStr">
        <is>
          <t xml:space="preserve">High</t>
        </is>
      </c>
      <c r="I79" s="2"/>
      <c r="J79" s="1" t="inlineStr">
        <is>
          <t xml:space="preserve">Unassigned</t>
        </is>
      </c>
      <c r="K79" s="1"/>
      <c r="L79" s="1"/>
      <c r="M79" s="2" t="inlineStr">
        <is>
          <t xml:space="preserve">xref:unresolved</t>
        </is>
      </c>
    </row>
    <row r="80">
      <c r="A80" s="1" t="inlineStr">
        <is>
          <t xml:space="preserve">R-079</t>
        </is>
      </c>
      <c r="B80" s="1" t="inlineStr">
        <is>
          <t xml:space="preserve">G</t>
        </is>
      </c>
      <c r="C80" s="1"/>
      <c r="D80" s="1">
        <v>32</v>
      </c>
      <c r="E80" s="2" t="inlineStr">
        <is>
          <t xml:space="preserve">(d) When, in the opinion of the contractor, the COR requests effort outside the existing scope of the task order, the contractor shall promptly notify the contracting officer (or ordering officer) in writing.</t>
        </is>
      </c>
      <c r="F80" s="1" t="inlineStr">
        <is>
          <t xml:space="preserve">shall</t>
        </is>
      </c>
      <c r="G80" s="1" t="inlineStr">
        <is>
          <t xml:space="preserve">Yes</t>
        </is>
      </c>
      <c r="H80" s="1" t="inlineStr">
        <is>
          <t xml:space="preserve">High</t>
        </is>
      </c>
      <c r="I80" s="2"/>
      <c r="J80" s="1" t="inlineStr">
        <is>
          <t xml:space="preserve">Unassigned</t>
        </is>
      </c>
      <c r="K80" s="1"/>
      <c r="L80" s="1"/>
      <c r="M80" s="2"/>
    </row>
    <row r="81">
      <c r="A81" s="1" t="inlineStr">
        <is>
          <t xml:space="preserve">R-080</t>
        </is>
      </c>
      <c r="B81" s="1" t="inlineStr">
        <is>
          <t xml:space="preserve">G</t>
        </is>
      </c>
      <c r="C81" s="1"/>
      <c r="D81" s="1">
        <v>32</v>
      </c>
      <c r="E81" s="2" t="inlineStr">
        <is>
          <t xml:space="preserve">No action shall be taken by the contractor under such direction until the contracting officer has issued a modification to the task order, until the ordering officer has issued a modification to the task order; or until the issue has been otherwise resolved.</t>
        </is>
      </c>
      <c r="F81" s="1" t="inlineStr">
        <is>
          <t xml:space="preserve">shall</t>
        </is>
      </c>
      <c r="G81" s="1" t="inlineStr">
        <is>
          <t xml:space="preserve">Yes</t>
        </is>
      </c>
      <c r="H81" s="1" t="inlineStr">
        <is>
          <t xml:space="preserve">High</t>
        </is>
      </c>
      <c r="I81" s="2"/>
      <c r="J81" s="1" t="inlineStr">
        <is>
          <t xml:space="preserve">Unassigned</t>
        </is>
      </c>
      <c r="K81" s="1"/>
      <c r="L81" s="1"/>
      <c r="M81" s="2"/>
    </row>
    <row r="82">
      <c r="A82" s="1" t="inlineStr">
        <is>
          <t xml:space="preserve">R-081</t>
        </is>
      </c>
      <c r="B82" s="1" t="inlineStr">
        <is>
          <t xml:space="preserve">G</t>
        </is>
      </c>
      <c r="C82" s="1"/>
      <c r="D82" s="1">
        <v>32</v>
      </c>
      <c r="E82" s="2" t="inlineStr">
        <is>
          <t xml:space="preserve">The offeror should also provide the above information on all proposed subcontractors who will be required to have a security clearance.</t>
        </is>
      </c>
      <c r="F82" s="1" t="inlineStr">
        <is>
          <t xml:space="preserve">should</t>
        </is>
      </c>
      <c r="G82" s="1" t="inlineStr">
        <is>
          <t xml:space="preserve">No</t>
        </is>
      </c>
      <c r="H82" s="1" t="inlineStr">
        <is>
          <t xml:space="preserve">High</t>
        </is>
      </c>
      <c r="I82" s="2"/>
      <c r="J82" s="1" t="inlineStr">
        <is>
          <t xml:space="preserve">Unassigned</t>
        </is>
      </c>
      <c r="K82" s="1"/>
      <c r="L82" s="1"/>
      <c r="M82" s="2" t="inlineStr">
        <is>
          <t xml:space="preserve">advisory</t>
        </is>
      </c>
    </row>
    <row r="83">
      <c r="A83" s="1" t="inlineStr">
        <is>
          <t xml:space="preserve">R-082</t>
        </is>
      </c>
      <c r="B83" s="1" t="inlineStr">
        <is>
          <t xml:space="preserve">G</t>
        </is>
      </c>
      <c r="C83" s="1"/>
      <c r="D83" s="1">
        <v>32</v>
      </c>
      <c r="E83" s="2" t="inlineStr">
        <is>
          <t xml:space="preserve">(a) Except as specified in paragraph (b) below, no order, statement, or conduct of Government personnel who visit the Contractor's facilities or in any other manner communicates with Contractor personnel during the performance of this contract shall constitute a change under the "Changes" clause of this contract.</t>
        </is>
      </c>
      <c r="F83" s="1" t="inlineStr">
        <is>
          <t xml:space="preserve">shall</t>
        </is>
      </c>
      <c r="G83" s="1" t="inlineStr">
        <is>
          <t xml:space="preserve">Yes</t>
        </is>
      </c>
      <c r="H83" s="1" t="inlineStr">
        <is>
          <t xml:space="preserve">High</t>
        </is>
      </c>
      <c r="I83" s="2"/>
      <c r="J83" s="1" t="inlineStr">
        <is>
          <t xml:space="preserve">Unassigned</t>
        </is>
      </c>
      <c r="K83" s="1"/>
      <c r="L83" s="1"/>
      <c r="M83" s="2" t="inlineStr">
        <is>
          <t xml:space="preserve">xref:unresolved; near-duplicate:R-011; qa:flags:restates the change-authority paragraph (a) of R-011</t>
        </is>
      </c>
    </row>
    <row r="84">
      <c r="A84" s="1" t="inlineStr">
        <is>
          <t xml:space="preserve">R-083</t>
        </is>
      </c>
      <c r="B84" s="1" t="inlineStr">
        <is>
          <t xml:space="preserve">G</t>
        </is>
      </c>
      <c r="C84" s="1"/>
      <c r="D84" s="1">
        <v>32</v>
      </c>
      <c r="E84" s="2" t="inlineStr">
        <is>
          <t xml:space="preserve">(b) The Contractor shall not comply with any order, direction or request of Government personnel unless it is issued in writing and signed by the Contracting Officer, or is pursuant to specific authority otherwise included as a part of this contract.</t>
        </is>
      </c>
      <c r="F84" s="1" t="inlineStr">
        <is>
          <t xml:space="preserve">shall</t>
        </is>
      </c>
      <c r="G84" s="1" t="inlineStr">
        <is>
          <t xml:space="preserve">Yes</t>
        </is>
      </c>
      <c r="H84" s="1" t="inlineStr">
        <is>
          <t xml:space="preserve">High</t>
        </is>
      </c>
      <c r="I84" s="2"/>
      <c r="J84" s="1" t="inlineStr">
        <is>
          <t xml:space="preserve">Unassigned</t>
        </is>
      </c>
      <c r="K84" s="1"/>
      <c r="L84" s="1"/>
      <c r="M84" s="2" t="inlineStr">
        <is>
          <t xml:space="preserve">xref:unresolved; near-duplicate:R-012; qa:flags:restates the written-direction requirement of R-012</t>
        </is>
      </c>
    </row>
    <row r="85">
      <c r="A85" s="1" t="inlineStr">
        <is>
          <t xml:space="preserve">R-084</t>
        </is>
      </c>
      <c r="B85" s="1" t="inlineStr">
        <is>
          <t xml:space="preserve">G</t>
        </is>
      </c>
      <c r="C85" s="1"/>
      <c r="D85" s="1">
        <v>33</v>
      </c>
      <c r="E85" s="2" t="inlineStr">
        <is>
          <t xml:space="preserve">To access WAWF, the Contractor shall- (1) Have a designated electronic business point of contact in the System for Award Management at https://www.sam.gov; and (2) Be registered to use WAWF at https://wawf.eb.mil/ following the step-by-step procedures for self-registration available at this web site.</t>
        </is>
      </c>
      <c r="F85" s="1" t="inlineStr">
        <is>
          <t xml:space="preserve">shall</t>
        </is>
      </c>
      <c r="G85" s="1" t="inlineStr">
        <is>
          <t xml:space="preserve">Yes</t>
        </is>
      </c>
      <c r="H85" s="1" t="inlineStr">
        <is>
          <t xml:space="preserve">High</t>
        </is>
      </c>
      <c r="I85" s="2"/>
      <c r="J85" s="1" t="inlineStr">
        <is>
          <t xml:space="preserve">Unassigned</t>
        </is>
      </c>
      <c r="K85" s="1"/>
      <c r="L85" s="1"/>
      <c r="M85" s="2" t="inlineStr">
        <is>
          <t xml:space="preserve">table-derived</t>
        </is>
      </c>
    </row>
    <row r="86">
      <c r="A86" s="1" t="inlineStr">
        <is>
          <t xml:space="preserve">R-085</t>
        </is>
      </c>
      <c r="B86" s="1" t="inlineStr">
        <is>
          <t xml:space="preserve">G</t>
        </is>
      </c>
      <c r="C86" s="1"/>
      <c r="D86" s="1">
        <v>33</v>
      </c>
      <c r="E86" s="2" t="inlineStr">
        <is>
          <t xml:space="preserve">The Contractor should follow the training instructions of the WAWF Web-Based Training Course and use the Practice Training Site before submitting payment requests through WAWF.</t>
        </is>
      </c>
      <c r="F86" s="1" t="inlineStr">
        <is>
          <t xml:space="preserve">should</t>
        </is>
      </c>
      <c r="G86" s="1" t="inlineStr">
        <is>
          <t xml:space="preserve">No</t>
        </is>
      </c>
      <c r="H86" s="1" t="inlineStr">
        <is>
          <t xml:space="preserve">High</t>
        </is>
      </c>
      <c r="I86" s="2"/>
      <c r="J86" s="1" t="inlineStr">
        <is>
          <t xml:space="preserve">Unassigned</t>
        </is>
      </c>
      <c r="K86" s="1"/>
      <c r="L86" s="1"/>
      <c r="M86" s="2" t="inlineStr">
        <is>
          <t xml:space="preserve">advisory</t>
        </is>
      </c>
    </row>
    <row r="87">
      <c r="A87" s="1" t="inlineStr">
        <is>
          <t xml:space="preserve">R-086</t>
        </is>
      </c>
      <c r="B87" s="1" t="inlineStr">
        <is>
          <t xml:space="preserve">G</t>
        </is>
      </c>
      <c r="C87" s="1"/>
      <c r="D87" s="1">
        <v>33</v>
      </c>
      <c r="E87" s="2" t="inlineStr">
        <is>
          <t xml:space="preserve">The Contractor shall use the following information when submitting payment requests and receiving reports in WAWF for this contract or task or delivery order:</t>
        </is>
      </c>
      <c r="F87" s="1" t="inlineStr">
        <is>
          <t xml:space="preserve">shall</t>
        </is>
      </c>
      <c r="G87" s="1" t="inlineStr">
        <is>
          <t xml:space="preserve">Yes</t>
        </is>
      </c>
      <c r="H87" s="1" t="inlineStr">
        <is>
          <t xml:space="preserve">High</t>
        </is>
      </c>
      <c r="I87" s="2"/>
      <c r="J87" s="1" t="inlineStr">
        <is>
          <t xml:space="preserve">Unassigned</t>
        </is>
      </c>
      <c r="K87" s="1"/>
      <c r="L87" s="1"/>
      <c r="M87" s="2" t="inlineStr">
        <is>
          <t xml:space="preserve">table-derived</t>
        </is>
      </c>
    </row>
    <row r="88">
      <c r="A88" s="1" t="inlineStr">
        <is>
          <t xml:space="preserve">R-087</t>
        </is>
      </c>
      <c r="B88" s="1" t="inlineStr">
        <is>
          <t xml:space="preserve">G</t>
        </is>
      </c>
      <c r="C88" s="1"/>
      <c r="D88" s="1">
        <v>33</v>
      </c>
      <c r="E88" s="2" t="inlineStr">
        <is>
          <t xml:space="preserve">(1) Document type. The Contractor shall submit payment requests using the following document type(s):</t>
        </is>
      </c>
      <c r="F88" s="1" t="inlineStr">
        <is>
          <t xml:space="preserve">shall</t>
        </is>
      </c>
      <c r="G88" s="1" t="inlineStr">
        <is>
          <t xml:space="preserve">Yes</t>
        </is>
      </c>
      <c r="H88" s="1" t="inlineStr">
        <is>
          <t xml:space="preserve">High</t>
        </is>
      </c>
      <c r="I88" s="2"/>
      <c r="J88" s="1" t="inlineStr">
        <is>
          <t xml:space="preserve">Unassigned</t>
        </is>
      </c>
      <c r="K88" s="1"/>
      <c r="L88" s="1"/>
      <c r="M88" s="2" t="inlineStr">
        <is>
          <t xml:space="preserve">table-derived</t>
        </is>
      </c>
    </row>
    <row r="89">
      <c r="A89" s="1" t="inlineStr">
        <is>
          <t xml:space="preserve">R-088</t>
        </is>
      </c>
      <c r="B89" s="1" t="inlineStr">
        <is>
          <t xml:space="preserve">G</t>
        </is>
      </c>
      <c r="C89" s="1"/>
      <c r="D89" s="1">
        <v>34</v>
      </c>
      <c r="E89" s="2" t="inlineStr">
        <is>
          <t xml:space="preserve">The Contractor shall use the information in the Routing Data Table below only to fill in applicable fields in WAWF when creating payment requests and receiving reports in the system.</t>
        </is>
      </c>
      <c r="F89" s="1" t="inlineStr">
        <is>
          <t xml:space="preserve">shall</t>
        </is>
      </c>
      <c r="G89" s="1" t="inlineStr">
        <is>
          <t xml:space="preserve">Yes</t>
        </is>
      </c>
      <c r="H89" s="1" t="inlineStr">
        <is>
          <t xml:space="preserve">High</t>
        </is>
      </c>
      <c r="I89" s="2"/>
      <c r="J89" s="1" t="inlineStr">
        <is>
          <t xml:space="preserve">Unassigned</t>
        </is>
      </c>
      <c r="K89" s="1"/>
      <c r="L89" s="1"/>
      <c r="M89" s="2"/>
    </row>
    <row r="90">
      <c r="A90" s="1" t="inlineStr">
        <is>
          <t xml:space="preserve">R-089</t>
        </is>
      </c>
      <c r="B90" s="1" t="inlineStr">
        <is>
          <t xml:space="preserve">G</t>
        </is>
      </c>
      <c r="C90" s="1"/>
      <c r="D90" s="1">
        <v>35</v>
      </c>
      <c r="E90" s="2" t="inlineStr">
        <is>
          <t xml:space="preserve">The Contractor shall ensure a payment request includes documentation appropriate to the type of payment request in accordance with the payment clause, contract financing clause, or Federal Acquisition Regulation 52.216-7, Allowable Cost and Payment, as applicable.</t>
        </is>
      </c>
      <c r="F90" s="1" t="inlineStr">
        <is>
          <t xml:space="preserve">shall</t>
        </is>
      </c>
      <c r="G90" s="1" t="inlineStr">
        <is>
          <t xml:space="preserve">Yes</t>
        </is>
      </c>
      <c r="H90" s="1" t="inlineStr">
        <is>
          <t xml:space="preserve">High</t>
        </is>
      </c>
      <c r="I90" s="2"/>
      <c r="J90" s="1" t="inlineStr">
        <is>
          <t xml:space="preserve">Unassigned</t>
        </is>
      </c>
      <c r="K90" s="1"/>
      <c r="L90" s="1"/>
      <c r="M90" s="2" t="inlineStr">
        <is>
          <t xml:space="preserve">xref:unresolved</t>
        </is>
      </c>
    </row>
    <row r="91">
      <c r="A91" s="1" t="inlineStr">
        <is>
          <t xml:space="preserve">R-090</t>
        </is>
      </c>
      <c r="B91" s="1" t="inlineStr">
        <is>
          <t xml:space="preserve">G</t>
        </is>
      </c>
      <c r="C91" s="1"/>
      <c r="D91" s="1">
        <v>35</v>
      </c>
      <c r="E91" s="2" t="inlineStr">
        <is>
          <t xml:space="preserve">The Contractor shall ensure a receiving report meets the requirements of DFARS Appendix F.</t>
        </is>
      </c>
      <c r="F91" s="1" t="inlineStr">
        <is>
          <t xml:space="preserve">shall</t>
        </is>
      </c>
      <c r="G91" s="1" t="inlineStr">
        <is>
          <t xml:space="preserve">Yes</t>
        </is>
      </c>
      <c r="H91" s="1" t="inlineStr">
        <is>
          <t xml:space="preserve">High</t>
        </is>
      </c>
      <c r="I91" s="2"/>
      <c r="J91" s="1" t="inlineStr">
        <is>
          <t xml:space="preserve">Unassigned</t>
        </is>
      </c>
      <c r="K91" s="1"/>
      <c r="L91" s="1"/>
      <c r="M91" s="2" t="inlineStr">
        <is>
          <t xml:space="preserve">xref:Appendix-F.</t>
        </is>
      </c>
    </row>
    <row r="92">
      <c r="A92" s="1" t="inlineStr">
        <is>
          <t xml:space="preserve">R-091</t>
        </is>
      </c>
      <c r="B92" s="1" t="inlineStr">
        <is>
          <t xml:space="preserve">I</t>
        </is>
      </c>
      <c r="C92" s="1"/>
      <c r="D92" s="1">
        <v>38</v>
      </c>
      <c r="E92" s="2" t="inlineStr">
        <is>
          <t xml:space="preserve">(Sep 2000) LIQUIDATED DAMAGES-SUPPLIES, SERVICES, OR RESEARCH AND DEVELOPMENT (SEPT 2000) (a) If the Contractor fails to deliver the supplies or perform the services within the time specified in this contract, the Contractor shall, in place of actual damages, pay to the Government liquidated damages of $ ____ per calendar day of delay [ Contracting Officer insert amount].</t>
        </is>
      </c>
      <c r="F92" s="1" t="inlineStr">
        <is>
          <t xml:space="preserve">shall</t>
        </is>
      </c>
      <c r="G92" s="1" t="inlineStr">
        <is>
          <t xml:space="preserve">Yes</t>
        </is>
      </c>
      <c r="H92" s="1" t="inlineStr">
        <is>
          <t xml:space="preserve">High</t>
        </is>
      </c>
      <c r="I92" s="2"/>
      <c r="J92" s="1" t="inlineStr">
        <is>
          <t xml:space="preserve">Unassigned</t>
        </is>
      </c>
      <c r="K92" s="1"/>
      <c r="L92" s="1"/>
      <c r="M92" s="2"/>
    </row>
    <row r="93">
      <c r="A93" s="1" t="inlineStr">
        <is>
          <t xml:space="preserve">R-092</t>
        </is>
      </c>
      <c r="B93" s="1" t="inlineStr">
        <is>
          <t xml:space="preserve">I</t>
        </is>
      </c>
      <c r="C93" s="1"/>
      <c r="D93" s="1">
        <v>38</v>
      </c>
      <c r="E93" s="2" t="inlineStr">
        <is>
          <t xml:space="preserve">The option provision may be exercised more than once, but the total extension of performance hereunder shall not exceed 6 months.</t>
        </is>
      </c>
      <c r="F93" s="1" t="inlineStr">
        <is>
          <t xml:space="preserve">shall</t>
        </is>
      </c>
      <c r="G93" s="1" t="inlineStr">
        <is>
          <t xml:space="preserve">Yes</t>
        </is>
      </c>
      <c r="H93" s="1" t="inlineStr">
        <is>
          <t xml:space="preserve">High</t>
        </is>
      </c>
      <c r="I93" s="2"/>
      <c r="J93" s="1" t="inlineStr">
        <is>
          <t xml:space="preserve">Unassigned</t>
        </is>
      </c>
      <c r="K93" s="1"/>
      <c r="L93" s="1"/>
      <c r="M93" s="2"/>
    </row>
    <row r="94">
      <c r="A94" s="1" t="inlineStr">
        <is>
          <t xml:space="preserve">R-093</t>
        </is>
      </c>
      <c r="B94" s="1" t="inlineStr">
        <is>
          <t xml:space="preserve">I</t>
        </is>
      </c>
      <c r="C94" s="1"/>
      <c r="D94" s="1">
        <v>38</v>
      </c>
      <c r="E94" s="2" t="inlineStr">
        <is>
          <t xml:space="preserve">The Contracting Officer may exercise the option by written notice to the Contractor within 15 days.</t>
        </is>
      </c>
      <c r="F94" s="1" t="inlineStr">
        <is>
          <t xml:space="preserve">other</t>
        </is>
      </c>
      <c r="G94" s="1" t="inlineStr">
        <is>
          <t xml:space="preserve">No</t>
        </is>
      </c>
      <c r="H94" s="1" t="inlineStr">
        <is>
          <t xml:space="preserve">High</t>
        </is>
      </c>
      <c r="I94" s="2"/>
      <c r="J94" s="1" t="inlineStr">
        <is>
          <t xml:space="preserve">Government Dependency</t>
        </is>
      </c>
      <c r="K94" s="1" t="inlineStr">
        <is>
          <t xml:space="preserve">Government</t>
        </is>
      </c>
      <c r="L94" s="1"/>
      <c r="M94" s="2" t="inlineStr">
        <is>
          <t xml:space="preserve">government-obligation</t>
        </is>
      </c>
    </row>
    <row r="95">
      <c r="A95" s="1" t="inlineStr">
        <is>
          <t xml:space="preserve">R-094</t>
        </is>
      </c>
      <c r="B95" s="1" t="inlineStr">
        <is>
          <t xml:space="preserve">I</t>
        </is>
      </c>
      <c r="C95" s="1"/>
      <c r="D95" s="1">
        <v>38</v>
      </c>
      <c r="E95" s="2" t="inlineStr">
        <is>
          <t xml:space="preserve">(b) If the Government exercises this option, the extended contract shall be considered to include this option clause.</t>
        </is>
      </c>
      <c r="F95" s="1" t="inlineStr">
        <is>
          <t xml:space="preserve">shall</t>
        </is>
      </c>
      <c r="G95" s="1" t="inlineStr">
        <is>
          <t xml:space="preserve">Yes</t>
        </is>
      </c>
      <c r="H95" s="1" t="inlineStr">
        <is>
          <t xml:space="preserve">High</t>
        </is>
      </c>
      <c r="I95" s="2"/>
      <c r="J95" s="1" t="inlineStr">
        <is>
          <t xml:space="preserve">Government Dependency</t>
        </is>
      </c>
      <c r="K95" s="1" t="inlineStr">
        <is>
          <t xml:space="preserve">Government</t>
        </is>
      </c>
      <c r="L95" s="1"/>
      <c r="M95" s="2" t="inlineStr">
        <is>
          <t xml:space="preserve">government-obligation</t>
        </is>
      </c>
    </row>
    <row r="96">
      <c r="A96" s="1" t="inlineStr">
        <is>
          <t xml:space="preserve">R-095</t>
        </is>
      </c>
      <c r="B96" s="1" t="inlineStr">
        <is>
          <t xml:space="preserve">I</t>
        </is>
      </c>
      <c r="C96" s="1"/>
      <c r="D96" s="1">
        <v>38</v>
      </c>
      <c r="E96" s="2" t="inlineStr">
        <is>
          <t xml:space="preserve">(c) The total duration of this contract, including the exercise of any options under this clause, shall not exceed 66 months.</t>
        </is>
      </c>
      <c r="F96" s="1" t="inlineStr">
        <is>
          <t xml:space="preserve">shall</t>
        </is>
      </c>
      <c r="G96" s="1" t="inlineStr">
        <is>
          <t xml:space="preserve">Yes</t>
        </is>
      </c>
      <c r="H96" s="1" t="inlineStr">
        <is>
          <t xml:space="preserve">High</t>
        </is>
      </c>
      <c r="I96" s="2"/>
      <c r="J96" s="1" t="inlineStr">
        <is>
          <t xml:space="preserve">Unassigned</t>
        </is>
      </c>
      <c r="K96" s="1"/>
      <c r="L96" s="1"/>
      <c r="M96" s="2"/>
    </row>
    <row r="97">
      <c r="A97" s="1" t="inlineStr">
        <is>
          <t xml:space="preserve">R-096</t>
        </is>
      </c>
      <c r="B97" s="1" t="inlineStr">
        <is>
          <t xml:space="preserve">I</t>
        </is>
      </c>
      <c r="C97" s="1"/>
      <c r="D97" s="1">
        <v>39</v>
      </c>
      <c r="E97" s="2" t="inlineStr">
        <is>
          <t xml:space="preserve">An independent contractor shall be considered a subcontractor.</t>
        </is>
      </c>
      <c r="F97" s="1" t="inlineStr">
        <is>
          <t xml:space="preserve">shall</t>
        </is>
      </c>
      <c r="G97" s="1" t="inlineStr">
        <is>
          <t xml:space="preserve">Yes</t>
        </is>
      </c>
      <c r="H97" s="1" t="inlineStr">
        <is>
          <t xml:space="preserve">High</t>
        </is>
      </c>
      <c r="I97" s="2"/>
      <c r="J97" s="1" t="inlineStr">
        <is>
          <t xml:space="preserve">Unassigned</t>
        </is>
      </c>
      <c r="K97" s="1"/>
      <c r="L97" s="1"/>
      <c r="M97" s="2"/>
    </row>
    <row r="98">
      <c r="A98" s="1" t="inlineStr">
        <is>
          <t xml:space="preserve">R-097</t>
        </is>
      </c>
      <c r="B98" s="1" t="inlineStr">
        <is>
          <t xml:space="preserve">I</t>
        </is>
      </c>
      <c r="C98" s="1"/>
      <c r="D98" s="1">
        <v>39</v>
      </c>
      <c r="E98" s="2" t="inlineStr">
        <is>
          <t xml:space="preserve">(e) By submission of an offer and execution of a contract, the Contractor agrees that in performance of a contract assigned a North American Industry Classification System (NAICS) code for- (1) Services (except construction), it will not pay more than 50 percent of the amount paid by the Government for contract performance to subcontractors that are not similarly situated entities.</t>
        </is>
      </c>
      <c r="F98" s="1" t="inlineStr">
        <is>
          <t xml:space="preserve">will</t>
        </is>
      </c>
      <c r="G98" s="1" t="inlineStr">
        <is>
          <t xml:space="preserve">Yes</t>
        </is>
      </c>
      <c r="H98" s="1" t="inlineStr">
        <is>
          <t xml:space="preserve">High</t>
        </is>
      </c>
      <c r="I98" s="2"/>
      <c r="J98" s="1" t="inlineStr">
        <is>
          <t xml:space="preserve">Unassigned</t>
        </is>
      </c>
      <c r="K98" s="1"/>
      <c r="L98" s="1"/>
      <c r="M98" s="2"/>
    </row>
    <row r="99">
      <c r="A99" s="1" t="inlineStr">
        <is>
          <t xml:space="preserve">R-098</t>
        </is>
      </c>
      <c r="B99" s="1" t="inlineStr">
        <is>
          <t xml:space="preserve">I</t>
        </is>
      </c>
      <c r="C99" s="1"/>
      <c r="D99" s="1">
        <v>39</v>
      </c>
      <c r="E99" s="2" t="inlineStr">
        <is>
          <t xml:space="preserve">Any work that a similarly situated entity further subcontracts will count towards the prime contractor's 50 percent subcontract amount that cannot be exceeded.</t>
        </is>
      </c>
      <c r="F99" s="1" t="inlineStr">
        <is>
          <t xml:space="preserve">will</t>
        </is>
      </c>
      <c r="G99" s="1" t="inlineStr">
        <is>
          <t xml:space="preserve">Yes</t>
        </is>
      </c>
      <c r="H99" s="1" t="inlineStr">
        <is>
          <t xml:space="preserve">High</t>
        </is>
      </c>
      <c r="I99" s="2"/>
      <c r="J99" s="1" t="inlineStr">
        <is>
          <t xml:space="preserve">Unassigned</t>
        </is>
      </c>
      <c r="K99" s="1"/>
      <c r="L99" s="1"/>
      <c r="M99" s="2"/>
    </row>
    <row r="100">
      <c r="A100" s="1" t="inlineStr">
        <is>
          <t xml:space="preserve">R-099</t>
        </is>
      </c>
      <c r="B100" s="1" t="inlineStr">
        <is>
          <t xml:space="preserve">I</t>
        </is>
      </c>
      <c r="C100" s="1"/>
      <c r="D100" s="1">
        <v>39</v>
      </c>
      <c r="E100" s="2" t="inlineStr">
        <is>
          <t xml:space="preserve">When a contract includes both services and supplies, the 50 percent limitation shall apply only to the service portion of the contract; (2) Supplies (other than procurement from a nonmanufacturer of such supplies), it will not pay more than 50 percent of the amount paid by the Government for contract performance, excluding the cost of materials, to subcontractors that are not similarly situated entities.</t>
        </is>
      </c>
      <c r="F100" s="1" t="inlineStr">
        <is>
          <t xml:space="preserve">shall</t>
        </is>
      </c>
      <c r="G100" s="1" t="inlineStr">
        <is>
          <t xml:space="preserve">Yes</t>
        </is>
      </c>
      <c r="H100" s="1" t="inlineStr">
        <is>
          <t xml:space="preserve">High</t>
        </is>
      </c>
      <c r="I100" s="2"/>
      <c r="J100" s="1" t="inlineStr">
        <is>
          <t xml:space="preserve">Unassigned</t>
        </is>
      </c>
      <c r="K100" s="1"/>
      <c r="L100" s="1"/>
      <c r="M100" s="2"/>
    </row>
    <row r="101">
      <c r="A101" s="1" t="inlineStr">
        <is>
          <t xml:space="preserve">R-100</t>
        </is>
      </c>
      <c r="B101" s="1" t="inlineStr">
        <is>
          <t xml:space="preserve">I</t>
        </is>
      </c>
      <c r="C101" s="1"/>
      <c r="D101" s="1">
        <v>39</v>
      </c>
      <c r="E101" s="2" t="inlineStr">
        <is>
          <t xml:space="preserve">When a contract includes both supplies and services, the 50 percent limitation shall apply only to the supply portion of the contract; (3) General construction, it will not pay more than 85 percent of the amount paid by the Government for contract performance, excluding the cost of materials, to subcontractors that are not similarly situated entities.</t>
        </is>
      </c>
      <c r="F101" s="1" t="inlineStr">
        <is>
          <t xml:space="preserve">shall</t>
        </is>
      </c>
      <c r="G101" s="1" t="inlineStr">
        <is>
          <t xml:space="preserve">Yes</t>
        </is>
      </c>
      <c r="H101" s="1" t="inlineStr">
        <is>
          <t xml:space="preserve">High</t>
        </is>
      </c>
      <c r="I101" s="2"/>
      <c r="J101" s="1" t="inlineStr">
        <is>
          <t xml:space="preserve">Unassigned</t>
        </is>
      </c>
      <c r="K101" s="1"/>
      <c r="L101" s="1"/>
      <c r="M101" s="2"/>
    </row>
    <row r="102">
      <c r="A102" s="1" t="inlineStr">
        <is>
          <t xml:space="preserve">R-101</t>
        </is>
      </c>
      <c r="B102" s="1" t="inlineStr">
        <is>
          <t xml:space="preserve">I</t>
        </is>
      </c>
      <c r="C102" s="1"/>
      <c r="D102" s="1">
        <v>39</v>
      </c>
      <c r="E102" s="2" t="inlineStr">
        <is>
          <t xml:space="preserve">Any work that a similarly situated entity further subcontracts will count towards the prime contractor's 85 percent subcontract amount that cannot be exceeded; or (4) Construction by special trade contractors, it will not pay more than 75 percent of the amount paid by the Government for contract performance, excluding the cost of materials, to subcontractors that are not similarly situated entities.</t>
        </is>
      </c>
      <c r="F102" s="1" t="inlineStr">
        <is>
          <t xml:space="preserve">will</t>
        </is>
      </c>
      <c r="G102" s="1" t="inlineStr">
        <is>
          <t xml:space="preserve">Yes</t>
        </is>
      </c>
      <c r="H102" s="1" t="inlineStr">
        <is>
          <t xml:space="preserve">High</t>
        </is>
      </c>
      <c r="I102" s="2"/>
      <c r="J102" s="1" t="inlineStr">
        <is>
          <t xml:space="preserve">Unassigned</t>
        </is>
      </c>
      <c r="K102" s="1"/>
      <c r="L102" s="1"/>
      <c r="M102" s="2"/>
    </row>
    <row r="103">
      <c r="A103" s="1" t="inlineStr">
        <is>
          <t xml:space="preserve">R-102</t>
        </is>
      </c>
      <c r="B103" s="1" t="inlineStr">
        <is>
          <t xml:space="preserve">I</t>
        </is>
      </c>
      <c r="C103" s="1"/>
      <c r="D103" s="1">
        <v>39</v>
      </c>
      <c r="E103" s="2" t="inlineStr">
        <is>
          <t xml:space="preserve">Any work that a similarly situated entity further subcontracts will count towards the prime contractor's 75 percent subcontract amount that cannot be exceeded.</t>
        </is>
      </c>
      <c r="F103" s="1" t="inlineStr">
        <is>
          <t xml:space="preserve">will</t>
        </is>
      </c>
      <c r="G103" s="1" t="inlineStr">
        <is>
          <t xml:space="preserve">Yes</t>
        </is>
      </c>
      <c r="H103" s="1" t="inlineStr">
        <is>
          <t xml:space="preserve">High</t>
        </is>
      </c>
      <c r="I103" s="2"/>
      <c r="J103" s="1" t="inlineStr">
        <is>
          <t xml:space="preserve">Unassigned</t>
        </is>
      </c>
      <c r="K103" s="1"/>
      <c r="L103" s="1"/>
      <c r="M103" s="2"/>
    </row>
    <row r="104">
      <c r="A104" s="1" t="inlineStr">
        <is>
          <t xml:space="preserve">R-103</t>
        </is>
      </c>
      <c r="B104" s="1" t="inlineStr">
        <is>
          <t xml:space="preserve">I</t>
        </is>
      </c>
      <c r="C104" s="1"/>
      <c r="D104" s="1">
        <v>39</v>
      </c>
      <c r="E104" s="2" t="inlineStr">
        <is>
          <t xml:space="preserve">(f) The Contractor shall comply with the limitations on subcontracting as follows:</t>
        </is>
      </c>
      <c r="F104" s="1" t="inlineStr">
        <is>
          <t xml:space="preserve">shall</t>
        </is>
      </c>
      <c r="G104" s="1" t="inlineStr">
        <is>
          <t xml:space="preserve">Yes</t>
        </is>
      </c>
      <c r="H104" s="1" t="inlineStr">
        <is>
          <t xml:space="preserve">High</t>
        </is>
      </c>
      <c r="I104" s="2"/>
      <c r="J104" s="1" t="inlineStr">
        <is>
          <t xml:space="preserve">Unassigned</t>
        </is>
      </c>
      <c r="K104" s="1"/>
      <c r="L104" s="1"/>
      <c r="M104" s="2"/>
    </row>
    <row r="105">
      <c r="A105" s="1" t="inlineStr">
        <is>
          <t xml:space="preserve">R-104</t>
        </is>
      </c>
      <c r="B105" s="1" t="inlineStr">
        <is>
          <t xml:space="preserve">I</t>
        </is>
      </c>
      <c r="C105" s="1"/>
      <c r="D105" s="1">
        <v>39</v>
      </c>
      <c r="E105" s="2" t="inlineStr">
        <is>
          <t xml:space="preserve">(1) For contracts, in accordance with paragraphs (c)(1), (2), (3) and (6) of this clause- [ Contracting Officer check as appropriate.]</t>
        </is>
      </c>
      <c r="F105" s="1" t="inlineStr">
        <is>
          <t xml:space="preserve">other</t>
        </is>
      </c>
      <c r="G105" s="1" t="inlineStr">
        <is>
          <t xml:space="preserve">Yes</t>
        </is>
      </c>
      <c r="H105" s="1" t="inlineStr">
        <is>
          <t xml:space="preserve">High</t>
        </is>
      </c>
      <c r="I105" s="2"/>
      <c r="J105" s="1" t="inlineStr">
        <is>
          <t xml:space="preserve">Unassigned</t>
        </is>
      </c>
      <c r="K105" s="1"/>
      <c r="L105" s="1"/>
      <c r="M105" s="2" t="inlineStr">
        <is>
          <t xml:space="preserve">table-derived; xref:unresolved</t>
        </is>
      </c>
    </row>
    <row r="106">
      <c r="A106" s="1" t="inlineStr">
        <is>
          <t xml:space="preserve">R-105</t>
        </is>
      </c>
      <c r="B106" s="1" t="inlineStr">
        <is>
          <t xml:space="preserve">I</t>
        </is>
      </c>
      <c r="C106" s="1"/>
      <c r="D106" s="1">
        <v>39</v>
      </c>
      <c r="E106" s="2" t="inlineStr">
        <is>
          <t xml:space="preserve">(g) A joint venture agrees that, in the performance of the contract, the applicable percentage specified in paragraph (e) of this clause will be performed by the aggregate of the joint venture participants.</t>
        </is>
      </c>
      <c r="F106" s="1" t="inlineStr">
        <is>
          <t xml:space="preserve">will</t>
        </is>
      </c>
      <c r="G106" s="1" t="inlineStr">
        <is>
          <t xml:space="preserve">Yes</t>
        </is>
      </c>
      <c r="H106" s="1" t="inlineStr">
        <is>
          <t xml:space="preserve">High</t>
        </is>
      </c>
      <c r="I106" s="2"/>
      <c r="J106" s="1" t="inlineStr">
        <is>
          <t xml:space="preserve">Unassigned</t>
        </is>
      </c>
      <c r="K106" s="1"/>
      <c r="L106" s="1"/>
      <c r="M106" s="2"/>
    </row>
    <row r="107">
      <c r="A107" s="1" t="inlineStr">
        <is>
          <t xml:space="preserve">R-106</t>
        </is>
      </c>
      <c r="B107" s="1" t="inlineStr">
        <is>
          <t xml:space="preserve">I</t>
        </is>
      </c>
      <c r="C107" s="1"/>
      <c r="D107" s="1">
        <v>39</v>
      </c>
      <c r="E107" s="2" t="inlineStr">
        <is>
          <t xml:space="preserve">(1) In a joint venture comprised of a small business protégé and its mentor approved by the Small Business Administration, the small business protégé shall perform at least 40 percent of the work performed by the joint venture.</t>
        </is>
      </c>
      <c r="F107" s="1" t="inlineStr">
        <is>
          <t xml:space="preserve">shall</t>
        </is>
      </c>
      <c r="G107" s="1" t="inlineStr">
        <is>
          <t xml:space="preserve">Yes</t>
        </is>
      </c>
      <c r="H107" s="1" t="inlineStr">
        <is>
          <t xml:space="preserve">High</t>
        </is>
      </c>
      <c r="I107" s="2"/>
      <c r="J107" s="1" t="inlineStr">
        <is>
          <t xml:space="preserve">Unassigned</t>
        </is>
      </c>
      <c r="K107" s="1"/>
      <c r="L107" s="1"/>
      <c r="M107" s="2"/>
    </row>
    <row r="108">
      <c r="A108" s="1" t="inlineStr">
        <is>
          <t xml:space="preserve">R-107</t>
        </is>
      </c>
      <c r="B108" s="1" t="inlineStr">
        <is>
          <t xml:space="preserve">I</t>
        </is>
      </c>
      <c r="C108" s="1"/>
      <c r="D108" s="1">
        <v>39</v>
      </c>
      <c r="E108" s="2" t="inlineStr">
        <is>
          <t xml:space="preserve">Work performed by the small business protégé in the joint venture must be more than administrative functions.</t>
        </is>
      </c>
      <c r="F108" s="1" t="inlineStr">
        <is>
          <t xml:space="preserve">must</t>
        </is>
      </c>
      <c r="G108" s="1" t="inlineStr">
        <is>
          <t xml:space="preserve">Yes</t>
        </is>
      </c>
      <c r="H108" s="1" t="inlineStr">
        <is>
          <t xml:space="preserve">High</t>
        </is>
      </c>
      <c r="I108" s="2"/>
      <c r="J108" s="1" t="inlineStr">
        <is>
          <t xml:space="preserve">Unassigned</t>
        </is>
      </c>
      <c r="K108" s="1"/>
      <c r="L108" s="1"/>
      <c r="M108" s="2" t="inlineStr">
        <is>
          <t xml:space="preserve">qa-candidate:weak-verifiability</t>
        </is>
      </c>
    </row>
    <row r="109">
      <c r="A109" s="1" t="inlineStr">
        <is>
          <t xml:space="preserve">R-108</t>
        </is>
      </c>
      <c r="B109" s="1" t="inlineStr">
        <is>
          <t xml:space="preserve">I</t>
        </is>
      </c>
      <c r="C109" s="1"/>
      <c r="D109" s="1">
        <v>39</v>
      </c>
      <c r="E109" s="2" t="inlineStr">
        <is>
          <t xml:space="preserve">(2) In an 8(a) joint venture, the 8(a) participant(s) shall perform at least 40 percent of the work performed by the joint venture.</t>
        </is>
      </c>
      <c r="F109" s="1" t="inlineStr">
        <is>
          <t xml:space="preserve">shall</t>
        </is>
      </c>
      <c r="G109" s="1" t="inlineStr">
        <is>
          <t xml:space="preserve">Yes</t>
        </is>
      </c>
      <c r="H109" s="1" t="inlineStr">
        <is>
          <t xml:space="preserve">High</t>
        </is>
      </c>
      <c r="I109" s="2"/>
      <c r="J109" s="1" t="inlineStr">
        <is>
          <t xml:space="preserve">Unassigned</t>
        </is>
      </c>
      <c r="K109" s="1"/>
      <c r="L109" s="1"/>
      <c r="M109" s="2"/>
    </row>
    <row r="110">
      <c r="A110" s="1" t="inlineStr">
        <is>
          <t xml:space="preserve">R-109</t>
        </is>
      </c>
      <c r="B110" s="1" t="inlineStr">
        <is>
          <t xml:space="preserve">I</t>
        </is>
      </c>
      <c r="C110" s="1"/>
      <c r="D110" s="1">
        <v>39</v>
      </c>
      <c r="E110" s="2" t="inlineStr">
        <is>
          <t xml:space="preserve">Work performed by the 8(a) participants in the joint venture must be more than administrative functions.</t>
        </is>
      </c>
      <c r="F110" s="1" t="inlineStr">
        <is>
          <t xml:space="preserve">must</t>
        </is>
      </c>
      <c r="G110" s="1" t="inlineStr">
        <is>
          <t xml:space="preserve">Yes</t>
        </is>
      </c>
      <c r="H110" s="1" t="inlineStr">
        <is>
          <t xml:space="preserve">High</t>
        </is>
      </c>
      <c r="I110" s="2"/>
      <c r="J110" s="1" t="inlineStr">
        <is>
          <t xml:space="preserve">Unassigned</t>
        </is>
      </c>
      <c r="K110" s="1"/>
      <c r="L110" s="1"/>
      <c r="M110" s="2" t="inlineStr">
        <is>
          <t xml:space="preserve">qa-candidate:weak-verifiability</t>
        </is>
      </c>
    </row>
    <row r="111">
      <c r="A111" s="1" t="inlineStr">
        <is>
          <t xml:space="preserve">R-110</t>
        </is>
      </c>
      <c r="B111" s="1" t="inlineStr">
        <is>
          <t xml:space="preserve">I</t>
        </is>
      </c>
      <c r="C111" s="1"/>
      <c r="D111" s="1">
        <v>40</v>
      </c>
      <c r="E111" s="2" t="inlineStr">
        <is>
          <t xml:space="preserve">(b) If the Contractor represented that it was a small business concern, a small disadvantaged business concern, or a joint venture that was any of the small business concerns identified in 19.000(a)(3) prior to award of this contract, the Contractor shall rerepresent its size and socioeconomic status according to paragraph (e) of this clause or, if applicable, paragraph (g) of this clause, upon occurrence of any of the following:</t>
        </is>
      </c>
      <c r="F111" s="1" t="inlineStr">
        <is>
          <t xml:space="preserve">shall</t>
        </is>
      </c>
      <c r="G111" s="1" t="inlineStr">
        <is>
          <t xml:space="preserve">Yes</t>
        </is>
      </c>
      <c r="H111" s="1" t="inlineStr">
        <is>
          <t xml:space="preserve">High</t>
        </is>
      </c>
      <c r="I111" s="2"/>
      <c r="J111" s="1" t="inlineStr">
        <is>
          <t xml:space="preserve">Unassigned</t>
        </is>
      </c>
      <c r="K111" s="1"/>
      <c r="L111" s="1"/>
      <c r="M111" s="2"/>
    </row>
    <row r="112">
      <c r="A112" s="1" t="inlineStr">
        <is>
          <t xml:space="preserve">R-111</t>
        </is>
      </c>
      <c r="B112" s="1" t="inlineStr">
        <is>
          <t xml:space="preserve">I</t>
        </is>
      </c>
      <c r="C112" s="1"/>
      <c r="D112" s="1">
        <v>40</v>
      </c>
      <c r="E112" s="2" t="inlineStr">
        <is>
          <t xml:space="preserve">(1) Within 30 days after execution of a novation agreement or within 30 days after modification of the contract to include this clause, if the novation agreement was executed prior to inclusion of this clause in the contract.</t>
        </is>
      </c>
      <c r="F112" s="1" t="inlineStr">
        <is>
          <t xml:space="preserve">other</t>
        </is>
      </c>
      <c r="G112" s="1" t="inlineStr">
        <is>
          <t xml:space="preserve">Yes</t>
        </is>
      </c>
      <c r="H112" s="1" t="inlineStr">
        <is>
          <t xml:space="preserve">High</t>
        </is>
      </c>
      <c r="I112" s="2"/>
      <c r="J112" s="1" t="inlineStr">
        <is>
          <t xml:space="preserve">Unassigned</t>
        </is>
      </c>
      <c r="K112" s="1"/>
      <c r="L112" s="1"/>
      <c r="M112" s="2" t="inlineStr">
        <is>
          <t xml:space="preserve">table-derived</t>
        </is>
      </c>
    </row>
    <row r="113">
      <c r="A113" s="1" t="inlineStr">
        <is>
          <t xml:space="preserve">R-112</t>
        </is>
      </c>
      <c r="B113" s="1" t="inlineStr">
        <is>
          <t xml:space="preserve">I</t>
        </is>
      </c>
      <c r="C113" s="1"/>
      <c r="D113" s="1">
        <v>40</v>
      </c>
      <c r="E113" s="2" t="inlineStr">
        <is>
          <t xml:space="preserve">(2) Within 30 days after a merger or acquisition that does not require a novation or within 30 days after modification of the contract to include this clause, if the merger or acquisition occurred prior to inclusion of this clause in the contract.</t>
        </is>
      </c>
      <c r="F113" s="1" t="inlineStr">
        <is>
          <t xml:space="preserve">other</t>
        </is>
      </c>
      <c r="G113" s="1" t="inlineStr">
        <is>
          <t xml:space="preserve">Yes</t>
        </is>
      </c>
      <c r="H113" s="1" t="inlineStr">
        <is>
          <t xml:space="preserve">High</t>
        </is>
      </c>
      <c r="I113" s="2"/>
      <c r="J113" s="1" t="inlineStr">
        <is>
          <t xml:space="preserve">Unassigned</t>
        </is>
      </c>
      <c r="K113" s="1"/>
      <c r="L113" s="1"/>
      <c r="M113" s="2" t="inlineStr">
        <is>
          <t xml:space="preserve">table-derived</t>
        </is>
      </c>
    </row>
    <row r="114">
      <c r="A114" s="1" t="inlineStr">
        <is>
          <t xml:space="preserve">R-113</t>
        </is>
      </c>
      <c r="B114" s="1" t="inlineStr">
        <is>
          <t xml:space="preserve">I</t>
        </is>
      </c>
      <c r="C114" s="1"/>
      <c r="D114" s="1">
        <v>40</v>
      </c>
      <c r="E114" s="2" t="inlineStr">
        <is>
          <t xml:space="preserve">(c) The Contractor shall rerepresent its size status in accordance with the size standard in effect at the time of this rerepresentation that corresponds to the North American Industry Classification System (NAICS) code(s) assigned to this contract.</t>
        </is>
      </c>
      <c r="F114" s="1" t="inlineStr">
        <is>
          <t xml:space="preserve">shall</t>
        </is>
      </c>
      <c r="G114" s="1" t="inlineStr">
        <is>
          <t xml:space="preserve">Yes</t>
        </is>
      </c>
      <c r="H114" s="1" t="inlineStr">
        <is>
          <t xml:space="preserve">High</t>
        </is>
      </c>
      <c r="I114" s="2"/>
      <c r="J114" s="1" t="inlineStr">
        <is>
          <t xml:space="preserve">Unassigned</t>
        </is>
      </c>
      <c r="K114" s="1"/>
      <c r="L114" s="1"/>
      <c r="M114" s="2" t="inlineStr">
        <is>
          <t xml:space="preserve">xref:unresolved</t>
        </is>
      </c>
    </row>
    <row r="115">
      <c r="A115" s="1" t="inlineStr">
        <is>
          <t xml:space="preserve">R-114</t>
        </is>
      </c>
      <c r="B115" s="1" t="inlineStr">
        <is>
          <t xml:space="preserve">I</t>
        </is>
      </c>
      <c r="C115" s="1"/>
      <c r="D115" s="1">
        <v>40</v>
      </c>
      <c r="E115" s="2" t="inlineStr">
        <is>
          <t xml:space="preserve">(e) Except as provided in paragraph (g) of this clause, the Contractor shall make the representation(s) required by paragraph (b) of this clause by validating or updating all its representations in the Representations and Certifications section of the System for Award Management (SAM) and its other data in SAM, as necessary, to ensure that they reflect the Contractor's current status.</t>
        </is>
      </c>
      <c r="F115" s="1" t="inlineStr">
        <is>
          <t xml:space="preserve">shall</t>
        </is>
      </c>
      <c r="G115" s="1" t="inlineStr">
        <is>
          <t xml:space="preserve">Yes</t>
        </is>
      </c>
      <c r="H115" s="1" t="inlineStr">
        <is>
          <t xml:space="preserve">High</t>
        </is>
      </c>
      <c r="I115" s="2"/>
      <c r="J115" s="1" t="inlineStr">
        <is>
          <t xml:space="preserve">Unassigned</t>
        </is>
      </c>
      <c r="K115" s="1"/>
      <c r="L115" s="1"/>
      <c r="M115" s="2"/>
    </row>
    <row r="116">
      <c r="A116" s="1" t="inlineStr">
        <is>
          <t xml:space="preserve">R-115</t>
        </is>
      </c>
      <c r="B116" s="1" t="inlineStr">
        <is>
          <t xml:space="preserve">I</t>
        </is>
      </c>
      <c r="C116" s="1"/>
      <c r="D116" s="1">
        <v>40</v>
      </c>
      <c r="E116" s="2" t="inlineStr">
        <is>
          <t xml:space="preserve">The Contractor shall notify the contracting officer in writing within the timeframes specified in paragraph (b) of this clause, that the data have been validated or updated, and provide the date of the validation or update.</t>
        </is>
      </c>
      <c r="F116" s="1" t="inlineStr">
        <is>
          <t xml:space="preserve">shall</t>
        </is>
      </c>
      <c r="G116" s="1" t="inlineStr">
        <is>
          <t xml:space="preserve">Yes</t>
        </is>
      </c>
      <c r="H116" s="1" t="inlineStr">
        <is>
          <t xml:space="preserve">High</t>
        </is>
      </c>
      <c r="I116" s="2"/>
      <c r="J116" s="1" t="inlineStr">
        <is>
          <t xml:space="preserve">Unassigned</t>
        </is>
      </c>
      <c r="K116" s="1"/>
      <c r="L116" s="1"/>
      <c r="M116" s="2"/>
    </row>
    <row r="117">
      <c r="A117" s="1" t="inlineStr">
        <is>
          <t xml:space="preserve">R-116</t>
        </is>
      </c>
      <c r="B117" s="1" t="inlineStr">
        <is>
          <t xml:space="preserve">I</t>
        </is>
      </c>
      <c r="C117" s="1"/>
      <c r="D117" s="1">
        <v>40</v>
      </c>
      <c r="E117" s="2" t="inlineStr">
        <is>
          <t xml:space="preserve">(g) If the Contractor does not have representations and certifications in SAM, or does not have a representation in SAM for the NAICS code applicable to this contract, the Contractor is required to complete the following rerepresentation and submit it to the contracting office, along with the contract number and the date on which the rerepresentation was completed:</t>
        </is>
      </c>
      <c r="F117" s="1" t="inlineStr">
        <is>
          <t xml:space="preserve">other</t>
        </is>
      </c>
      <c r="G117" s="1" t="inlineStr">
        <is>
          <t xml:space="preserve">Yes</t>
        </is>
      </c>
      <c r="H117" s="1" t="inlineStr">
        <is>
          <t xml:space="preserve">High</t>
        </is>
      </c>
      <c r="I117" s="2"/>
      <c r="J117" s="1" t="inlineStr">
        <is>
          <t xml:space="preserve">Unassigned</t>
        </is>
      </c>
      <c r="K117" s="1"/>
      <c r="L117" s="1"/>
      <c r="M117" s="2"/>
    </row>
    <row r="118">
      <c r="A118" s="1" t="inlineStr">
        <is>
          <t xml:space="preserve">R-117</t>
        </is>
      </c>
      <c r="B118" s="1" t="inlineStr">
        <is>
          <t xml:space="preserve">I</t>
        </is>
      </c>
      <c r="C118" s="1"/>
      <c r="D118" s="1">
        <v>40</v>
      </c>
      <c r="E118" s="2" t="inlineStr">
        <is>
          <t xml:space="preserve">[ ____The Contractor shall enter the name and unique entity identifier of each party to the joint venture: __.]</t>
        </is>
      </c>
      <c r="F118" s="1" t="inlineStr">
        <is>
          <t xml:space="preserve">shall</t>
        </is>
      </c>
      <c r="G118" s="1" t="inlineStr">
        <is>
          <t xml:space="preserve">Yes</t>
        </is>
      </c>
      <c r="H118" s="1" t="inlineStr">
        <is>
          <t xml:space="preserve">High</t>
        </is>
      </c>
      <c r="I118" s="2"/>
      <c r="J118" s="1" t="inlineStr">
        <is>
          <t xml:space="preserve">Unassigned</t>
        </is>
      </c>
      <c r="K118" s="1"/>
      <c r="L118" s="1"/>
      <c r="M118" s="2"/>
    </row>
    <row r="119">
      <c r="A119" s="1" t="inlineStr">
        <is>
          <t xml:space="preserve">R-118</t>
        </is>
      </c>
      <c r="B119" s="1" t="inlineStr">
        <is>
          <t xml:space="preserve">I</t>
        </is>
      </c>
      <c r="C119" s="1"/>
      <c r="D119" s="1">
        <v>40</v>
      </c>
      <c r="E119" s="2" t="inlineStr">
        <is>
          <t xml:space="preserve">[ ____The Contractor shall enter the name and unique entity identifier of each party to the joint venture: __ .]</t>
        </is>
      </c>
      <c r="F119" s="1" t="inlineStr">
        <is>
          <t xml:space="preserve">shall</t>
        </is>
      </c>
      <c r="G119" s="1" t="inlineStr">
        <is>
          <t xml:space="preserve">Yes</t>
        </is>
      </c>
      <c r="H119" s="1" t="inlineStr">
        <is>
          <t xml:space="preserve">High</t>
        </is>
      </c>
      <c r="I119" s="2"/>
      <c r="J119" s="1" t="inlineStr">
        <is>
          <t xml:space="preserve">Unassigned</t>
        </is>
      </c>
      <c r="K119" s="1"/>
      <c r="L119" s="1"/>
      <c r="M119" s="2" t="inlineStr">
        <is>
          <t xml:space="preserve">near-duplicate:R-117; qa:flags:identical joint-venture entry instruction as R-117</t>
        </is>
      </c>
    </row>
    <row r="120">
      <c r="A120" s="1" t="inlineStr">
        <is>
          <t xml:space="preserve">R-119</t>
        </is>
      </c>
      <c r="B120" s="1" t="inlineStr">
        <is>
          <t xml:space="preserve">I</t>
        </is>
      </c>
      <c r="C120" s="1"/>
      <c r="D120" s="1">
        <v>41</v>
      </c>
      <c r="E120" s="2" t="inlineStr">
        <is>
          <t xml:space="preserve">[ ____The Contractor shall enter the name and unique entity identifier of each party to the joint venture: .]</t>
        </is>
      </c>
      <c r="F120" s="1" t="inlineStr">
        <is>
          <t xml:space="preserve">shall</t>
        </is>
      </c>
      <c r="G120" s="1" t="inlineStr">
        <is>
          <t xml:space="preserve">Yes</t>
        </is>
      </c>
      <c r="H120" s="1" t="inlineStr">
        <is>
          <t xml:space="preserve">High</t>
        </is>
      </c>
      <c r="I120" s="2"/>
      <c r="J120" s="1" t="inlineStr">
        <is>
          <t xml:space="preserve">Unassigned</t>
        </is>
      </c>
      <c r="K120" s="1"/>
      <c r="L120" s="1"/>
      <c r="M120" s="2" t="inlineStr">
        <is>
          <t xml:space="preserve">near-duplicate:R-117; qa:flags:identical joint-venture entry instruction as R-117</t>
        </is>
      </c>
    </row>
    <row r="121">
      <c r="A121" s="1" t="inlineStr">
        <is>
          <t xml:space="preserve">R-120</t>
        </is>
      </c>
      <c r="B121" s="1" t="inlineStr">
        <is>
          <t xml:space="preserve">I</t>
        </is>
      </c>
      <c r="C121" s="1"/>
      <c r="D121" s="1">
        <v>41</v>
      </c>
      <c r="E121" s="2" t="inlineStr">
        <is>
          <t xml:space="preserve">Each HUBZone small business concern participating in the HUBZone joint venture must be certified as a HUBZone concern.</t>
        </is>
      </c>
      <c r="F121" s="1" t="inlineStr">
        <is>
          <t xml:space="preserve">must</t>
        </is>
      </c>
      <c r="G121" s="1" t="inlineStr">
        <is>
          <t xml:space="preserve">Yes</t>
        </is>
      </c>
      <c r="H121" s="1" t="inlineStr">
        <is>
          <t xml:space="preserve">High</t>
        </is>
      </c>
      <c r="I121" s="2"/>
      <c r="J121" s="1" t="inlineStr">
        <is>
          <t xml:space="preserve">Unassigned</t>
        </is>
      </c>
      <c r="K121" s="1"/>
      <c r="L121" s="1"/>
      <c r="M121" s="2"/>
    </row>
    <row r="122">
      <c r="A122" s="1" t="inlineStr">
        <is>
          <t xml:space="preserve">R-121</t>
        </is>
      </c>
      <c r="B122" s="1" t="inlineStr">
        <is>
          <t xml:space="preserve">I</t>
        </is>
      </c>
      <c r="C122" s="1"/>
      <c r="D122" s="1">
        <v>42</v>
      </c>
      <c r="E122" s="2" t="inlineStr">
        <is>
          <t xml:space="preserve">However, a wage determination must be requested and incorporated in the resultant contract retroactive to the date of contract award, and there shall be no adjustment in the contract price.</t>
        </is>
      </c>
      <c r="F122" s="1" t="inlineStr">
        <is>
          <t xml:space="preserve">must</t>
        </is>
      </c>
      <c r="G122" s="1" t="inlineStr">
        <is>
          <t xml:space="preserve">Yes</t>
        </is>
      </c>
      <c r="H122" s="1" t="inlineStr">
        <is>
          <t xml:space="preserve">High</t>
        </is>
      </c>
      <c r="I122" s="2"/>
      <c r="J122" s="1" t="inlineStr">
        <is>
          <t xml:space="preserve">Unassigned</t>
        </is>
      </c>
      <c r="K122" s="1"/>
      <c r="L122" s="1"/>
      <c r="M122" s="2" t="inlineStr">
        <is>
          <t xml:space="preserve">qa-candidate:vague</t>
        </is>
      </c>
    </row>
    <row r="123">
      <c r="A123" s="1" t="inlineStr">
        <is>
          <t xml:space="preserve">R-122</t>
        </is>
      </c>
      <c r="B123" s="1" t="inlineStr">
        <is>
          <t xml:space="preserve">I</t>
        </is>
      </c>
      <c r="C123" s="1"/>
      <c r="D123" s="1">
        <v>42</v>
      </c>
      <c r="E123" s="2" t="inlineStr">
        <is>
          <t xml:space="preserve">The Contractor shall be afforded the opportunity to inspect the Government property as specified in the solicitation.</t>
        </is>
      </c>
      <c r="F123" s="1" t="inlineStr">
        <is>
          <t xml:space="preserve">shall</t>
        </is>
      </c>
      <c r="G123" s="1" t="inlineStr">
        <is>
          <t xml:space="preserve">Yes</t>
        </is>
      </c>
      <c r="H123" s="1" t="inlineStr">
        <is>
          <t xml:space="preserve">High</t>
        </is>
      </c>
      <c r="I123" s="2"/>
      <c r="J123" s="1" t="inlineStr">
        <is>
          <t xml:space="preserve">Government Dependency</t>
        </is>
      </c>
      <c r="K123" s="1" t="inlineStr">
        <is>
          <t xml:space="preserve">Government</t>
        </is>
      </c>
      <c r="L123" s="1"/>
      <c r="M123" s="2" t="inlineStr">
        <is>
          <t xml:space="preserve">government-obligation; xref:unresolved</t>
        </is>
      </c>
    </row>
    <row r="124">
      <c r="A124" s="1" t="inlineStr">
        <is>
          <t xml:space="preserve">R-123</t>
        </is>
      </c>
      <c r="B124" s="1" t="inlineStr">
        <is>
          <t xml:space="preserve">I</t>
        </is>
      </c>
      <c r="C124" s="1"/>
      <c r="D124" s="1">
        <v>42</v>
      </c>
      <c r="E124" s="2" t="inlineStr">
        <is>
          <t xml:space="preserve">If any or all of the Government property is lost or becomes no longer usable, the Contractor shall be responsible for replacement of the property at Contractor expense.</t>
        </is>
      </c>
      <c r="F124" s="1" t="inlineStr">
        <is>
          <t xml:space="preserve">shall</t>
        </is>
      </c>
      <c r="G124" s="1" t="inlineStr">
        <is>
          <t xml:space="preserve">Yes</t>
        </is>
      </c>
      <c r="H124" s="1" t="inlineStr">
        <is>
          <t xml:space="preserve">High</t>
        </is>
      </c>
      <c r="I124" s="2"/>
      <c r="J124" s="1" t="inlineStr">
        <is>
          <t xml:space="preserve">Unassigned</t>
        </is>
      </c>
      <c r="K124" s="1"/>
      <c r="L124" s="1"/>
      <c r="M124" s="2"/>
    </row>
    <row r="125">
      <c r="A125" s="1" t="inlineStr">
        <is>
          <t xml:space="preserve">R-124</t>
        </is>
      </c>
      <c r="B125" s="1" t="inlineStr">
        <is>
          <t xml:space="preserve">I</t>
        </is>
      </c>
      <c r="C125" s="1"/>
      <c r="D125" s="1">
        <v>42</v>
      </c>
      <c r="E125" s="2" t="inlineStr">
        <is>
          <t xml:space="preserve">The Contractor shall have title to all replacement property and shall continue to be responsible for contract performance.</t>
        </is>
      </c>
      <c r="F125" s="1" t="inlineStr">
        <is>
          <t xml:space="preserve">shall</t>
        </is>
      </c>
      <c r="G125" s="1" t="inlineStr">
        <is>
          <t xml:space="preserve">Yes</t>
        </is>
      </c>
      <c r="H125" s="1" t="inlineStr">
        <is>
          <t xml:space="preserve">High</t>
        </is>
      </c>
      <c r="I125" s="2"/>
      <c r="J125" s="1" t="inlineStr">
        <is>
          <t xml:space="preserve">Unassigned</t>
        </is>
      </c>
      <c r="K125" s="1"/>
      <c r="L125" s="1"/>
      <c r="M125" s="2"/>
    </row>
    <row r="126">
      <c r="A126" s="1" t="inlineStr">
        <is>
          <t xml:space="preserve">R-125</t>
        </is>
      </c>
      <c r="B126" s="1" t="inlineStr">
        <is>
          <t xml:space="preserve">I</t>
        </is>
      </c>
      <c r="C126" s="1"/>
      <c r="D126" s="1">
        <v>42</v>
      </c>
      <c r="E126" s="2" t="inlineStr">
        <is>
          <t xml:space="preserve">Upon notification to the Contracting Officer, the Contractor shall remove such property from the Government premises and dispose of it at Contractor expense.</t>
        </is>
      </c>
      <c r="F126" s="1" t="inlineStr">
        <is>
          <t xml:space="preserve">shall</t>
        </is>
      </c>
      <c r="G126" s="1" t="inlineStr">
        <is>
          <t xml:space="preserve">Yes</t>
        </is>
      </c>
      <c r="H126" s="1" t="inlineStr">
        <is>
          <t xml:space="preserve">High</t>
        </is>
      </c>
      <c r="I126" s="2"/>
      <c r="J126" s="1" t="inlineStr">
        <is>
          <t xml:space="preserve">Unassigned</t>
        </is>
      </c>
      <c r="K126" s="1"/>
      <c r="L126" s="1"/>
      <c r="M126" s="2"/>
    </row>
    <row r="127">
      <c r="A127" s="1" t="inlineStr">
        <is>
          <t xml:space="preserve">R-126</t>
        </is>
      </c>
      <c r="B127" s="1" t="inlineStr">
        <is>
          <t xml:space="preserve">I</t>
        </is>
      </c>
      <c r="C127" s="1"/>
      <c r="D127" s="1">
        <v>42</v>
      </c>
      <c r="E127" s="2" t="inlineStr">
        <is>
          <t xml:space="preserve">(d) Except as provided in this clause, Government property furnished under this contract shall be governed by the Government Property clause of this contract.</t>
        </is>
      </c>
      <c r="F127" s="1" t="inlineStr">
        <is>
          <t xml:space="preserve">shall</t>
        </is>
      </c>
      <c r="G127" s="1" t="inlineStr">
        <is>
          <t xml:space="preserve">Yes</t>
        </is>
      </c>
      <c r="H127" s="1" t="inlineStr">
        <is>
          <t xml:space="preserve">High</t>
        </is>
      </c>
      <c r="I127" s="2"/>
      <c r="J127" s="1" t="inlineStr">
        <is>
          <t xml:space="preserve">Unassigned</t>
        </is>
      </c>
      <c r="K127" s="1"/>
      <c r="L127" s="1"/>
      <c r="M127" s="2"/>
    </row>
    <row r="128">
      <c r="A128" s="1" t="inlineStr">
        <is>
          <t xml:space="preserve">R-127</t>
        </is>
      </c>
      <c r="B128" s="1" t="inlineStr">
        <is>
          <t xml:space="preserve">I</t>
        </is>
      </c>
      <c r="C128" s="1"/>
      <c r="D128" s="1">
        <v>43</v>
      </c>
      <c r="E128" s="2" t="inlineStr">
        <is>
          <t xml:space="preserve">(b) Except as provided in paragraph (c) of this clause, the Contractor and its subcontractors, if performing or traveling outside the United States under this contract, shall- (1) Affiliate with the Overseas Security Advisory Council, if the Contractor or subcontractor is a U.S. entity; (2) Ensure that Contractor and subcontractor personnel who are U.S. nationals and are in-country on a non-transitory basis, register with the U.S. Embassy, and that Contractor and subcontractor personnel who are third country nationals comply with any security related requirements of the Embassy of their nationality; (3) Provide, to Contractor and subcontractor personnel, antiterrorism/force protection awareness information commensurate with that which the Department of Defense (DoD) provides to its military and civilian personnel and their families, to the extent such information can be made available prior to travel outside the United States; and (4) Obtain and comply with the most current antiterrorism/force protection guidance for Contractor and subcontractor personnel.</t>
        </is>
      </c>
      <c r="F128" s="1" t="inlineStr">
        <is>
          <t xml:space="preserve">shall</t>
        </is>
      </c>
      <c r="G128" s="1" t="inlineStr">
        <is>
          <t xml:space="preserve">Yes</t>
        </is>
      </c>
      <c r="H128" s="1" t="inlineStr">
        <is>
          <t xml:space="preserve">High</t>
        </is>
      </c>
      <c r="I128" s="2"/>
      <c r="J128" s="1" t="inlineStr">
        <is>
          <t xml:space="preserve">Unassigned</t>
        </is>
      </c>
      <c r="K128" s="1"/>
      <c r="L128" s="1"/>
      <c r="M128" s="2"/>
    </row>
    <row r="129">
      <c r="A129" s="1" t="inlineStr">
        <is>
          <t xml:space="preserve">R-128</t>
        </is>
      </c>
      <c r="B129" s="1" t="inlineStr">
        <is>
          <t xml:space="preserve">K</t>
        </is>
      </c>
      <c r="C129" s="1"/>
      <c r="D129" s="1">
        <v>45</v>
      </c>
      <c r="E129" s="2" t="inlineStr">
        <is>
          <t xml:space="preserve">(a) The offeror certifies that- (1) The prices in this offer have been arrived at independently, without, for the purpose of restricting competition, any consultation, communication, or agreement with any other offeror or competitor relating to- (i) Those prices; (ii) The intention to submit an offer; or (iii) The methods or factors used to calculate the prices offered.</t>
        </is>
      </c>
      <c r="F129" s="1" t="inlineStr">
        <is>
          <t xml:space="preserve">other</t>
        </is>
      </c>
      <c r="G129" s="1" t="inlineStr">
        <is>
          <t xml:space="preserve">Yes</t>
        </is>
      </c>
      <c r="H129" s="1" t="inlineStr">
        <is>
          <t xml:space="preserve">High</t>
        </is>
      </c>
      <c r="I129" s="2"/>
      <c r="J129" s="1" t="inlineStr">
        <is>
          <t xml:space="preserve">Unassigned</t>
        </is>
      </c>
      <c r="K129" s="1"/>
      <c r="L129" s="1"/>
      <c r="M129" s="2"/>
    </row>
    <row r="130">
      <c r="A130" s="1" t="inlineStr">
        <is>
          <t xml:space="preserve">R-129</t>
        </is>
      </c>
      <c r="B130" s="1" t="inlineStr">
        <is>
          <t xml:space="preserve">K</t>
        </is>
      </c>
      <c r="C130" s="1"/>
      <c r="D130" s="1">
        <v>45</v>
      </c>
      <c r="E130" s="2" t="inlineStr">
        <is>
          <t xml:space="preserve">(b) Each signature on the offer is considered to be a certification by the signatory that the signatory- (1) Is the person in the offeror's organization responsible for determining the prices being offered in this bid or proposal, and that the signatory has not participated and will not participate in any action contrary to paragraphs (a)(1) through (a)(3) of this provision; or (2) (i) Has been authorized, in writing, to act as agent for the following principals in certifying that those principals have not participated, and will not participate in any action contrary to paragraphs (a)(1) through (a)(3) of this provision ____[insert full name of person(s) in the offeror's organization responsible for determining the prices offered in this bid or proposal, and the title of his or her position in the offeror's organization]; (ii) As an authorized agent, does certify that the principals named in subdivision (b)(2)(i) of this provision have not participated, and will not participate, in any action contrary to paragraphs (a)(1) through (a)(3) of this provision; and (iii) As an agent, has not personally participated, and will not participate, in any action contrary to paragraphs (a)(1) through (a)(3) of this provision.</t>
        </is>
      </c>
      <c r="F130" s="1" t="inlineStr">
        <is>
          <t xml:space="preserve">other</t>
        </is>
      </c>
      <c r="G130" s="1" t="inlineStr">
        <is>
          <t xml:space="preserve">Yes</t>
        </is>
      </c>
      <c r="H130" s="1" t="inlineStr">
        <is>
          <t xml:space="preserve">High</t>
        </is>
      </c>
      <c r="I130" s="2"/>
      <c r="J130" s="1" t="inlineStr">
        <is>
          <t xml:space="preserve">Unassigned</t>
        </is>
      </c>
      <c r="K130" s="1"/>
      <c r="L130" s="1"/>
      <c r="M130" s="2"/>
    </row>
    <row r="131">
      <c r="A131" s="1" t="inlineStr">
        <is>
          <t xml:space="preserve">R-130</t>
        </is>
      </c>
      <c r="B131" s="1" t="inlineStr">
        <is>
          <t xml:space="preserve">K</t>
        </is>
      </c>
      <c r="C131" s="1"/>
      <c r="D131" s="1">
        <v>46</v>
      </c>
      <c r="E131" s="2" t="inlineStr">
        <is>
          <t xml:space="preserve">(c) If the offeror deletes or modifies subparagraph (a)(2) above, the offeror must furnish with its offer a signed statement setting forth in detail the circumstances of the disclosure.</t>
        </is>
      </c>
      <c r="F131" s="1" t="inlineStr">
        <is>
          <t xml:space="preserve">must</t>
        </is>
      </c>
      <c r="G131" s="1" t="inlineStr">
        <is>
          <t xml:space="preserve">Yes</t>
        </is>
      </c>
      <c r="H131" s="1" t="inlineStr">
        <is>
          <t xml:space="preserve">High</t>
        </is>
      </c>
      <c r="I131" s="2"/>
      <c r="J131" s="1" t="inlineStr">
        <is>
          <t xml:space="preserve">Unassigned</t>
        </is>
      </c>
      <c r="K131" s="1"/>
      <c r="L131" s="1"/>
      <c r="M131" s="2"/>
    </row>
    <row r="132">
      <c r="A132" s="1" t="inlineStr">
        <is>
          <t xml:space="preserve">R-131</t>
        </is>
      </c>
      <c r="B132" s="1" t="inlineStr">
        <is>
          <t xml:space="preserve">K</t>
        </is>
      </c>
      <c r="C132" s="1"/>
      <c r="D132" s="1">
        <v>47</v>
      </c>
      <c r="E132" s="2" t="inlineStr">
        <is>
          <t xml:space="preserve">(d) The offeror shall post the information in paragraphs (c)(1)(i) through (c)(1)(iv) of this provision in FAPIIS as required through maintaining an active registration in the System for Award Management, which can be accessed via https://www.sam.gov (see 52.204-7).</t>
        </is>
      </c>
      <c r="F132" s="1" t="inlineStr">
        <is>
          <t xml:space="preserve">shall</t>
        </is>
      </c>
      <c r="G132" s="1" t="inlineStr">
        <is>
          <t xml:space="preserve">Yes</t>
        </is>
      </c>
      <c r="H132" s="1" t="inlineStr">
        <is>
          <t xml:space="preserve">High</t>
        </is>
      </c>
      <c r="I132" s="2"/>
      <c r="J132" s="1" t="inlineStr">
        <is>
          <t xml:space="preserve">Unassigned</t>
        </is>
      </c>
      <c r="K132" s="1"/>
      <c r="L132" s="1"/>
      <c r="M132" s="2"/>
    </row>
    <row r="133">
      <c r="A133" s="1" t="inlineStr">
        <is>
          <t xml:space="preserve">R-132</t>
        </is>
      </c>
      <c r="B133" s="1" t="inlineStr">
        <is>
          <t xml:space="preserve">K</t>
        </is>
      </c>
      <c r="C133" s="1"/>
      <c r="D133" s="1">
        <v>47</v>
      </c>
      <c r="E133" s="2" t="inlineStr">
        <is>
          <t xml:space="preserve">[ Offeror shall check either (1) or (2).]</t>
        </is>
      </c>
      <c r="F133" s="1" t="inlineStr">
        <is>
          <t xml:space="preserve">shall</t>
        </is>
      </c>
      <c r="G133" s="1" t="inlineStr">
        <is>
          <t xml:space="preserve">Yes</t>
        </is>
      </c>
      <c r="H133" s="1" t="inlineStr">
        <is>
          <t xml:space="preserve">High</t>
        </is>
      </c>
      <c r="I133" s="2"/>
      <c r="J133" s="1" t="inlineStr">
        <is>
          <t xml:space="preserve">Unassigned</t>
        </is>
      </c>
      <c r="K133" s="1"/>
      <c r="L133" s="1"/>
      <c r="M133" s="2"/>
    </row>
    <row r="134">
      <c r="A134" s="1" t="inlineStr">
        <is>
          <t xml:space="preserve">R-133</t>
        </is>
      </c>
      <c r="B134" s="1" t="inlineStr">
        <is>
          <t xml:space="preserve">K</t>
        </is>
      </c>
      <c r="C134" s="1"/>
      <c r="D134" s="1">
        <v>47</v>
      </c>
      <c r="E134" s="2" t="inlineStr">
        <is>
          <t xml:space="preserve">(1) The Offeror certifies that- (i) It does not engage and has not engaged in any activity that contributed to or was a significant factor in the President's or Secretary of State's determination that a foreign country is in violation of its obligations undertaken in any arms control, nonproliferation, or disarmament agreement to which the United States is a party, or is not adhering to its arms control, nonproliferation, or disarmament commitments in which the United States is a participating state.</t>
        </is>
      </c>
      <c r="F134" s="1" t="inlineStr">
        <is>
          <t xml:space="preserve">other</t>
        </is>
      </c>
      <c r="G134" s="1" t="inlineStr">
        <is>
          <t xml:space="preserve">Yes</t>
        </is>
      </c>
      <c r="H134" s="1" t="inlineStr">
        <is>
          <t xml:space="preserve">High</t>
        </is>
      </c>
      <c r="I134" s="2"/>
      <c r="J134" s="1" t="inlineStr">
        <is>
          <t xml:space="preserve">Unassigned</t>
        </is>
      </c>
      <c r="K134" s="1"/>
      <c r="L134" s="1"/>
      <c r="M134" s="2"/>
    </row>
    <row r="135">
      <c r="A135" s="1" t="inlineStr">
        <is>
          <t xml:space="preserve">R-134</t>
        </is>
      </c>
      <c r="B135" s="1" t="inlineStr">
        <is>
          <t xml:space="preserve">K</t>
        </is>
      </c>
      <c r="C135" s="1"/>
      <c r="D135" s="1">
        <v>48</v>
      </c>
      <c r="E135" s="2" t="inlineStr">
        <is>
          <t xml:space="preserve">(4) The Offeror may submit any questions with regard to this report by email to NDAA1290Cert@state.gov.</t>
        </is>
      </c>
      <c r="F135" s="1" t="inlineStr">
        <is>
          <t xml:space="preserve">other</t>
        </is>
      </c>
      <c r="G135" s="1" t="inlineStr">
        <is>
          <t xml:space="preserve">No</t>
        </is>
      </c>
      <c r="H135" s="1" t="inlineStr">
        <is>
          <t xml:space="preserve">High</t>
        </is>
      </c>
      <c r="I135" s="2"/>
      <c r="J135" s="1" t="inlineStr">
        <is>
          <t xml:space="preserve">Unassigned</t>
        </is>
      </c>
      <c r="K135" s="1"/>
      <c r="L135" s="1"/>
      <c r="M135" s="2"/>
    </row>
    <row r="136">
      <c r="A136" s="1" t="inlineStr">
        <is>
          <t xml:space="preserve">R-135</t>
        </is>
      </c>
      <c r="B136" s="1" t="inlineStr">
        <is>
          <t xml:space="preserve">K</t>
        </is>
      </c>
      <c r="C136" s="1"/>
      <c r="D136" s="1">
        <v>48</v>
      </c>
      <c r="E136" s="2" t="inlineStr">
        <is>
          <t xml:space="preserve">To the extent feasible, the Department of State will respond to such email inquiries within 3 business days.</t>
        </is>
      </c>
      <c r="F136" s="1" t="inlineStr">
        <is>
          <t xml:space="preserve">will</t>
        </is>
      </c>
      <c r="G136" s="1" t="inlineStr">
        <is>
          <t xml:space="preserve">Yes</t>
        </is>
      </c>
      <c r="H136" s="1" t="inlineStr">
        <is>
          <t xml:space="preserve">High</t>
        </is>
      </c>
      <c r="I136" s="2"/>
      <c r="J136" s="1" t="inlineStr">
        <is>
          <t xml:space="preserve">Government Dependency</t>
        </is>
      </c>
      <c r="K136" s="1" t="inlineStr">
        <is>
          <t xml:space="preserve">Government</t>
        </is>
      </c>
      <c r="L136" s="1"/>
      <c r="M136" s="2" t="inlineStr">
        <is>
          <t xml:space="preserve">government-obligation</t>
        </is>
      </c>
    </row>
    <row r="137">
      <c r="A137" s="1" t="inlineStr">
        <is>
          <t xml:space="preserve">R-136</t>
        </is>
      </c>
      <c r="B137" s="1" t="inlineStr">
        <is>
          <t xml:space="preserve">K</t>
        </is>
      </c>
      <c r="C137" s="1"/>
      <c r="D137" s="1">
        <v>48</v>
      </c>
      <c r="E137" s="2" t="inlineStr">
        <is>
          <t xml:space="preserve">Any exemption claimed and self-certified on the IRS Form W-14 is subject to audit by the IRS.</t>
        </is>
      </c>
      <c r="F137" s="1" t="inlineStr">
        <is>
          <t xml:space="preserve">other</t>
        </is>
      </c>
      <c r="G137" s="1" t="inlineStr">
        <is>
          <t xml:space="preserve">No</t>
        </is>
      </c>
      <c r="H137" s="1" t="inlineStr">
        <is>
          <t xml:space="preserve">High</t>
        </is>
      </c>
      <c r="I137" s="2"/>
      <c r="J137" s="1" t="inlineStr">
        <is>
          <t xml:space="preserve">Unassigned</t>
        </is>
      </c>
      <c r="K137" s="1"/>
      <c r="L137" s="1"/>
      <c r="M137" s="2"/>
    </row>
    <row r="138">
      <c r="A138" s="1" t="inlineStr">
        <is>
          <t xml:space="preserve">R-137</t>
        </is>
      </c>
      <c r="B138" s="1" t="inlineStr">
        <is>
          <t xml:space="preserve">K</t>
        </is>
      </c>
      <c r="C138" s="1"/>
      <c r="D138" s="1">
        <v>48</v>
      </c>
      <c r="E138" s="2" t="inlineStr">
        <is>
          <t xml:space="preserve">(d) For purposes of withholding under 26 U.S.C. 5000C, the Offeror represents that (1) It is is not a foreign person; and (2) If the Offeror indicates "is" in paragraph (d)(1) of this provision, then the Offeror represents that-I am claiming on the IRS Form W-14 a full exemption, or partial or no exemption [ Offeror must select one] from the excise tax.</t>
        </is>
      </c>
      <c r="F138" s="1" t="inlineStr">
        <is>
          <t xml:space="preserve">must</t>
        </is>
      </c>
      <c r="G138" s="1" t="inlineStr">
        <is>
          <t xml:space="preserve">Yes</t>
        </is>
      </c>
      <c r="H138" s="1" t="inlineStr">
        <is>
          <t xml:space="preserve">High</t>
        </is>
      </c>
      <c r="I138" s="2"/>
      <c r="J138" s="1" t="inlineStr">
        <is>
          <t xml:space="preserve">Unassigned</t>
        </is>
      </c>
      <c r="K138" s="1"/>
      <c r="L138" s="1"/>
      <c r="M138" s="2"/>
    </row>
    <row r="139">
      <c r="A139" s="1" t="inlineStr">
        <is>
          <t xml:space="preserve">R-138</t>
        </is>
      </c>
      <c r="B139" s="1" t="inlineStr">
        <is>
          <t xml:space="preserve">K</t>
        </is>
      </c>
      <c r="C139" s="1"/>
      <c r="D139" s="1">
        <v>49</v>
      </c>
      <c r="E139" s="2" t="inlineStr">
        <is>
          <t xml:space="preserve">(e) If the Offeror represents it is a foreign person in paragraph (d)(1) of this provision, then- (1) The clause at FAR 52.229-12, Tax on Certain Foreign Procurements, will be included in any resulting contract; and (2) The Offeror shall submit with its offer the IRS Form W-14.</t>
        </is>
      </c>
      <c r="F139" s="1" t="inlineStr">
        <is>
          <t xml:space="preserve">shall</t>
        </is>
      </c>
      <c r="G139" s="1" t="inlineStr">
        <is>
          <t xml:space="preserve">Yes</t>
        </is>
      </c>
      <c r="H139" s="1" t="inlineStr">
        <is>
          <t xml:space="preserve">High</t>
        </is>
      </c>
      <c r="I139" s="2"/>
      <c r="J139" s="1" t="inlineStr">
        <is>
          <t xml:space="preserve">Unassigned</t>
        </is>
      </c>
      <c r="K139" s="1"/>
      <c r="L139" s="1"/>
      <c r="M139" s="2"/>
    </row>
    <row r="140">
      <c r="A140" s="1" t="inlineStr">
        <is>
          <t xml:space="preserve">R-139</t>
        </is>
      </c>
      <c r="B140" s="1" t="inlineStr">
        <is>
          <t xml:space="preserve">K</t>
        </is>
      </c>
      <c r="C140" s="1"/>
      <c r="D140" s="1">
        <v>49</v>
      </c>
      <c r="E140" s="2" t="inlineStr">
        <is>
          <t xml:space="preserve">The Offeror shall indicate which option applies by checking one of the following boxes:</t>
        </is>
      </c>
      <c r="F140" s="1" t="inlineStr">
        <is>
          <t xml:space="preserve">shall</t>
        </is>
      </c>
      <c r="G140" s="1" t="inlineStr">
        <is>
          <t xml:space="preserve">Yes</t>
        </is>
      </c>
      <c r="H140" s="1" t="inlineStr">
        <is>
          <t xml:space="preserve">High</t>
        </is>
      </c>
      <c r="I140" s="2"/>
      <c r="J140" s="1" t="inlineStr">
        <is>
          <t xml:space="preserve">Unassigned</t>
        </is>
      </c>
      <c r="K140" s="1"/>
      <c r="L140" s="1"/>
      <c r="M140" s="2"/>
    </row>
    <row r="141">
      <c r="A141" s="1" t="inlineStr">
        <is>
          <t xml:space="preserve">R-140</t>
        </is>
      </c>
      <c r="B141" s="1" t="inlineStr">
        <is>
          <t xml:space="preserve">K</t>
        </is>
      </c>
      <c r="C141" s="1"/>
      <c r="D141" s="1">
        <v>49</v>
      </c>
      <c r="E141" s="2" t="inlineStr">
        <is>
          <t xml:space="preserve">(i) 252.204-7016, Covered Defense Telecommunications Equipment or Services-Representation. Applies to all solicitations.</t>
        </is>
      </c>
      <c r="F141" s="1" t="inlineStr">
        <is>
          <t xml:space="preserve">other</t>
        </is>
      </c>
      <c r="G141" s="1" t="inlineStr">
        <is>
          <t xml:space="preserve">Yes</t>
        </is>
      </c>
      <c r="H141" s="1" t="inlineStr">
        <is>
          <t xml:space="preserve">High</t>
        </is>
      </c>
      <c r="I141" s="2"/>
      <c r="J141" s="1" t="inlineStr">
        <is>
          <t xml:space="preserve">Unassigned</t>
        </is>
      </c>
      <c r="K141" s="1"/>
      <c r="L141" s="1"/>
      <c r="M141" s="2" t="inlineStr">
        <is>
          <t xml:space="preserve">table-derived</t>
        </is>
      </c>
    </row>
    <row r="142">
      <c r="A142" s="1" t="inlineStr">
        <is>
          <t xml:space="preserve">R-141</t>
        </is>
      </c>
      <c r="B142" s="1" t="inlineStr">
        <is>
          <t xml:space="preserve">K</t>
        </is>
      </c>
      <c r="C142" s="1"/>
      <c r="D142" s="1">
        <v>49</v>
      </c>
      <c r="E142" s="2" t="inlineStr">
        <is>
          <t xml:space="preserve">(ii) 252.216-7008, Economic Price Adjustment-Wage Rates or Material Prices Controlled by a Foreign Government. Applies to solicitations for fixed-price supply and service contracts when the contract is to be performed wholly or in part in a foreign country, and a foreign government controls wage rates or material prices and may during contract performance impose a mandatory change in wages or prices of materials.</t>
        </is>
      </c>
      <c r="F142" s="1" t="inlineStr">
        <is>
          <t xml:space="preserve">other</t>
        </is>
      </c>
      <c r="G142" s="1" t="inlineStr">
        <is>
          <t xml:space="preserve">Yes</t>
        </is>
      </c>
      <c r="H142" s="1" t="inlineStr">
        <is>
          <t xml:space="preserve">High</t>
        </is>
      </c>
      <c r="I142" s="2"/>
      <c r="J142" s="1" t="inlineStr">
        <is>
          <t xml:space="preserve">Unassigned</t>
        </is>
      </c>
      <c r="K142" s="1"/>
      <c r="L142" s="1"/>
      <c r="M142" s="2" t="inlineStr">
        <is>
          <t xml:space="preserve">table-derived</t>
        </is>
      </c>
    </row>
    <row r="143">
      <c r="A143" s="1" t="inlineStr">
        <is>
          <t xml:space="preserve">R-142</t>
        </is>
      </c>
      <c r="B143" s="1" t="inlineStr">
        <is>
          <t xml:space="preserve">K</t>
        </is>
      </c>
      <c r="C143" s="1"/>
      <c r="D143" s="1">
        <v>49</v>
      </c>
      <c r="E143" s="2" t="inlineStr">
        <is>
          <t xml:space="preserve">(iii) 252.225-7042, Authorization to Perform. Applies to all solicitations when performance will be wholly or in part in a foreign country.</t>
        </is>
      </c>
      <c r="F143" s="1" t="inlineStr">
        <is>
          <t xml:space="preserve">other</t>
        </is>
      </c>
      <c r="G143" s="1" t="inlineStr">
        <is>
          <t xml:space="preserve">Yes</t>
        </is>
      </c>
      <c r="H143" s="1" t="inlineStr">
        <is>
          <t xml:space="preserve">High</t>
        </is>
      </c>
      <c r="I143" s="2"/>
      <c r="J143" s="1" t="inlineStr">
        <is>
          <t xml:space="preserve">Unassigned</t>
        </is>
      </c>
      <c r="K143" s="1"/>
      <c r="L143" s="1"/>
      <c r="M143" s="2" t="inlineStr">
        <is>
          <t xml:space="preserve">table-derived</t>
        </is>
      </c>
    </row>
    <row r="144">
      <c r="A144" s="1" t="inlineStr">
        <is>
          <t xml:space="preserve">R-143</t>
        </is>
      </c>
      <c r="B144" s="1" t="inlineStr">
        <is>
          <t xml:space="preserve">K</t>
        </is>
      </c>
      <c r="C144" s="1"/>
      <c r="D144" s="1">
        <v>49</v>
      </c>
      <c r="E144" s="2" t="inlineStr">
        <is>
          <t xml:space="preserve">(iv) 252.225-7049, Prohibition on Acquisition of Certain Foreign Commercial Satellite Services-Representations. Applies to solicitations for the acquisition of commercial satellite services.</t>
        </is>
      </c>
      <c r="F144" s="1" t="inlineStr">
        <is>
          <t xml:space="preserve">other</t>
        </is>
      </c>
      <c r="G144" s="1" t="inlineStr">
        <is>
          <t xml:space="preserve">Yes</t>
        </is>
      </c>
      <c r="H144" s="1" t="inlineStr">
        <is>
          <t xml:space="preserve">High</t>
        </is>
      </c>
      <c r="I144" s="2"/>
      <c r="J144" s="1" t="inlineStr">
        <is>
          <t xml:space="preserve">Unassigned</t>
        </is>
      </c>
      <c r="K144" s="1"/>
      <c r="L144" s="1"/>
      <c r="M144" s="2" t="inlineStr">
        <is>
          <t xml:space="preserve">table-derived</t>
        </is>
      </c>
    </row>
    <row r="145">
      <c r="A145" s="1" t="inlineStr">
        <is>
          <t xml:space="preserve">R-144</t>
        </is>
      </c>
      <c r="B145" s="1" t="inlineStr">
        <is>
          <t xml:space="preserve">K</t>
        </is>
      </c>
      <c r="C145" s="1"/>
      <c r="D145" s="1">
        <v>49</v>
      </c>
      <c r="E145" s="2" t="inlineStr">
        <is>
          <t xml:space="preserve">(v) 252.225-7050, Disclosure of Ownership or Control by the Government of a Country that is a State Sponsor of Terrorism. Applies to all solicitations expected to result in contracts of $200,000 or more.</t>
        </is>
      </c>
      <c r="F145" s="1" t="inlineStr">
        <is>
          <t xml:space="preserve">other</t>
        </is>
      </c>
      <c r="G145" s="1" t="inlineStr">
        <is>
          <t xml:space="preserve">Yes</t>
        </is>
      </c>
      <c r="H145" s="1" t="inlineStr">
        <is>
          <t xml:space="preserve">High</t>
        </is>
      </c>
      <c r="I145" s="2"/>
      <c r="J145" s="1" t="inlineStr">
        <is>
          <t xml:space="preserve">Unassigned</t>
        </is>
      </c>
      <c r="K145" s="1"/>
      <c r="L145" s="1"/>
      <c r="M145" s="2" t="inlineStr">
        <is>
          <t xml:space="preserve">table-derived</t>
        </is>
      </c>
    </row>
    <row r="146">
      <c r="A146" s="1" t="inlineStr">
        <is>
          <t xml:space="preserve">R-145</t>
        </is>
      </c>
      <c r="B146" s="1" t="inlineStr">
        <is>
          <t xml:space="preserve">K</t>
        </is>
      </c>
      <c r="C146" s="1"/>
      <c r="D146" s="1">
        <v>49</v>
      </c>
      <c r="E146" s="2" t="inlineStr">
        <is>
          <t xml:space="preserve">(vi) 252.229-7012, Tax Exemptions (Italy)-Representation. Applies to solicitations and contracts when contract performance will be in Italy.</t>
        </is>
      </c>
      <c r="F146" s="1" t="inlineStr">
        <is>
          <t xml:space="preserve">other</t>
        </is>
      </c>
      <c r="G146" s="1" t="inlineStr">
        <is>
          <t xml:space="preserve">Yes</t>
        </is>
      </c>
      <c r="H146" s="1" t="inlineStr">
        <is>
          <t xml:space="preserve">High</t>
        </is>
      </c>
      <c r="I146" s="2"/>
      <c r="J146" s="1" t="inlineStr">
        <is>
          <t xml:space="preserve">Unassigned</t>
        </is>
      </c>
      <c r="K146" s="1"/>
      <c r="L146" s="1"/>
      <c r="M146" s="2" t="inlineStr">
        <is>
          <t xml:space="preserve">table-derived</t>
        </is>
      </c>
    </row>
    <row r="147">
      <c r="A147" s="1" t="inlineStr">
        <is>
          <t xml:space="preserve">R-146</t>
        </is>
      </c>
      <c r="B147" s="1" t="inlineStr">
        <is>
          <t xml:space="preserve">K</t>
        </is>
      </c>
      <c r="C147" s="1"/>
      <c r="D147" s="1">
        <v>49</v>
      </c>
      <c r="E147" s="2" t="inlineStr">
        <is>
          <t xml:space="preserve">(vii) 252.229-7013, Tax Exemptions (Spain)-Representation. Applies to solicitations and contracts when contract performance will be in Spain.</t>
        </is>
      </c>
      <c r="F147" s="1" t="inlineStr">
        <is>
          <t xml:space="preserve">other</t>
        </is>
      </c>
      <c r="G147" s="1" t="inlineStr">
        <is>
          <t xml:space="preserve">Yes</t>
        </is>
      </c>
      <c r="H147" s="1" t="inlineStr">
        <is>
          <t xml:space="preserve">High</t>
        </is>
      </c>
      <c r="I147" s="2"/>
      <c r="J147" s="1" t="inlineStr">
        <is>
          <t xml:space="preserve">Unassigned</t>
        </is>
      </c>
      <c r="K147" s="1"/>
      <c r="L147" s="1"/>
      <c r="M147" s="2" t="inlineStr">
        <is>
          <t xml:space="preserve">table-derived</t>
        </is>
      </c>
    </row>
    <row r="148">
      <c r="A148" s="1" t="inlineStr">
        <is>
          <t xml:space="preserve">R-147</t>
        </is>
      </c>
      <c r="B148" s="1" t="inlineStr">
        <is>
          <t xml:space="preserve">K</t>
        </is>
      </c>
      <c r="C148" s="1"/>
      <c r="D148" s="1">
        <v>50</v>
      </c>
      <c r="E148" s="2" t="inlineStr">
        <is>
          <t xml:space="preserve">(2) The following representations or certifications in SAM are applicable to this solicitation as indicated by the Contracting Officer:</t>
        </is>
      </c>
      <c r="F148" s="1" t="inlineStr">
        <is>
          <t xml:space="preserve">other</t>
        </is>
      </c>
      <c r="G148" s="1" t="inlineStr">
        <is>
          <t xml:space="preserve">Yes</t>
        </is>
      </c>
      <c r="H148" s="1" t="inlineStr">
        <is>
          <t xml:space="preserve">High</t>
        </is>
      </c>
      <c r="I148" s="2"/>
      <c r="J148" s="1" t="inlineStr">
        <is>
          <t xml:space="preserve">Unassigned</t>
        </is>
      </c>
      <c r="K148" s="1"/>
      <c r="L148" s="1"/>
      <c r="M148" s="2" t="inlineStr">
        <is>
          <t xml:space="preserve">table-derived</t>
        </is>
      </c>
    </row>
    <row r="149">
      <c r="A149" s="1" t="inlineStr">
        <is>
          <t xml:space="preserve">R-148</t>
        </is>
      </c>
      <c r="B149" s="1" t="inlineStr">
        <is>
          <t xml:space="preserve">K</t>
        </is>
      </c>
      <c r="C149" s="1"/>
      <c r="D149" s="1">
        <v>50</v>
      </c>
      <c r="E149" s="2" t="inlineStr">
        <is>
          <t xml:space="preserve">[Contracting Officer check as appropriate.]</t>
        </is>
      </c>
      <c r="F149" s="1" t="inlineStr">
        <is>
          <t xml:space="preserve">other</t>
        </is>
      </c>
      <c r="G149" s="1" t="inlineStr">
        <is>
          <t xml:space="preserve">Yes</t>
        </is>
      </c>
      <c r="H149" s="1" t="inlineStr">
        <is>
          <t xml:space="preserve">High</t>
        </is>
      </c>
      <c r="I149" s="2"/>
      <c r="J149" s="1" t="inlineStr">
        <is>
          <t xml:space="preserve">Government Dependency</t>
        </is>
      </c>
      <c r="K149" s="1" t="inlineStr">
        <is>
          <t xml:space="preserve">Government</t>
        </is>
      </c>
      <c r="L149" s="1"/>
      <c r="M149" s="2" t="inlineStr">
        <is>
          <t xml:space="preserve">government-obligation</t>
        </is>
      </c>
    </row>
    <row r="150">
      <c r="A150" s="1" t="inlineStr">
        <is>
          <t xml:space="preserve">R-149</t>
        </is>
      </c>
      <c r="B150" s="1" t="inlineStr">
        <is>
          <t xml:space="preserve">K</t>
        </is>
      </c>
      <c r="C150" s="1"/>
      <c r="D150" s="1">
        <v>50</v>
      </c>
      <c r="E150" s="2" t="inlineStr">
        <is>
          <t xml:space="preserve">(i) 252.209-7002, Disclosure of Ownership or Control by a Foreign Government.</t>
        </is>
      </c>
      <c r="F150" s="1" t="inlineStr">
        <is>
          <t xml:space="preserve">other</t>
        </is>
      </c>
      <c r="G150" s="1" t="inlineStr">
        <is>
          <t xml:space="preserve">Yes</t>
        </is>
      </c>
      <c r="H150" s="1" t="inlineStr">
        <is>
          <t xml:space="preserve">High</t>
        </is>
      </c>
      <c r="I150" s="2"/>
      <c r="J150" s="1" t="inlineStr">
        <is>
          <t xml:space="preserve">Unassigned</t>
        </is>
      </c>
      <c r="K150" s="1"/>
      <c r="L150" s="1"/>
      <c r="M150" s="2" t="inlineStr">
        <is>
          <t xml:space="preserve">table-derived</t>
        </is>
      </c>
    </row>
    <row r="151">
      <c r="A151" s="1" t="inlineStr">
        <is>
          <t xml:space="preserve">R-150</t>
        </is>
      </c>
      <c r="B151" s="1" t="inlineStr">
        <is>
          <t xml:space="preserve">K</t>
        </is>
      </c>
      <c r="C151" s="1"/>
      <c r="D151" s="1">
        <v>50</v>
      </c>
      <c r="E151" s="2" t="inlineStr">
        <is>
          <t xml:space="preserve">(ii) 252.225-7000, Buy American-Balance of Payments Program Certificate.</t>
        </is>
      </c>
      <c r="F151" s="1" t="inlineStr">
        <is>
          <t xml:space="preserve">other</t>
        </is>
      </c>
      <c r="G151" s="1" t="inlineStr">
        <is>
          <t xml:space="preserve">Yes</t>
        </is>
      </c>
      <c r="H151" s="1" t="inlineStr">
        <is>
          <t xml:space="preserve">High</t>
        </is>
      </c>
      <c r="I151" s="2"/>
      <c r="J151" s="1" t="inlineStr">
        <is>
          <t xml:space="preserve">Unassigned</t>
        </is>
      </c>
      <c r="K151" s="1"/>
      <c r="L151" s="1"/>
      <c r="M151" s="2" t="inlineStr">
        <is>
          <t xml:space="preserve">table-derived</t>
        </is>
      </c>
    </row>
    <row r="152">
      <c r="A152" s="1" t="inlineStr">
        <is>
          <t xml:space="preserve">R-151</t>
        </is>
      </c>
      <c r="B152" s="1" t="inlineStr">
        <is>
          <t xml:space="preserve">K</t>
        </is>
      </c>
      <c r="C152" s="1"/>
      <c r="D152" s="1">
        <v>50</v>
      </c>
      <c r="E152" s="2" t="inlineStr">
        <is>
          <t xml:space="preserve">(iii) 252.225-7020, Trade Agreements Certificate.</t>
        </is>
      </c>
      <c r="F152" s="1" t="inlineStr">
        <is>
          <t xml:space="preserve">other</t>
        </is>
      </c>
      <c r="G152" s="1" t="inlineStr">
        <is>
          <t xml:space="preserve">Yes</t>
        </is>
      </c>
      <c r="H152" s="1" t="inlineStr">
        <is>
          <t xml:space="preserve">High</t>
        </is>
      </c>
      <c r="I152" s="2"/>
      <c r="J152" s="1" t="inlineStr">
        <is>
          <t xml:space="preserve">Unassigned</t>
        </is>
      </c>
      <c r="K152" s="1"/>
      <c r="L152" s="1"/>
      <c r="M152" s="2" t="inlineStr">
        <is>
          <t xml:space="preserve">table-derived</t>
        </is>
      </c>
    </row>
    <row r="153">
      <c r="A153" s="1" t="inlineStr">
        <is>
          <t xml:space="preserve">R-152</t>
        </is>
      </c>
      <c r="B153" s="1" t="inlineStr">
        <is>
          <t xml:space="preserve">K</t>
        </is>
      </c>
      <c r="C153" s="1"/>
      <c r="D153" s="1">
        <v>51</v>
      </c>
      <c r="E153" s="2" t="inlineStr">
        <is>
          <t xml:space="preserve">The Offeror shall review the list of excluded parties in the System for Award Management (SAM) at https://www.sam.gov for entities that are excluded when providing any equipment, system, or service to carry out covered missions that uses covered defense telecommunications equipment or services as a substantial or essential component of any system, or as critical technology as part of any system, unless a waiver is granted.</t>
        </is>
      </c>
      <c r="F153" s="1" t="inlineStr">
        <is>
          <t xml:space="preserve">shall</t>
        </is>
      </c>
      <c r="G153" s="1" t="inlineStr">
        <is>
          <t xml:space="preserve">Yes</t>
        </is>
      </c>
      <c r="H153" s="1" t="inlineStr">
        <is>
          <t xml:space="preserve">High</t>
        </is>
      </c>
      <c r="I153" s="2"/>
      <c r="J153" s="1" t="inlineStr">
        <is>
          <t xml:space="preserve">Unassigned</t>
        </is>
      </c>
      <c r="K153" s="1"/>
      <c r="L153" s="1"/>
      <c r="M153" s="2"/>
    </row>
    <row r="154">
      <c r="A154" s="1" t="inlineStr">
        <is>
          <t xml:space="preserve">R-153</t>
        </is>
      </c>
      <c r="B154" s="1" t="inlineStr">
        <is>
          <t xml:space="preserve">K</t>
        </is>
      </c>
      <c r="C154" s="1"/>
      <c r="D154" s="1">
        <v>51</v>
      </c>
      <c r="E154" s="2" t="inlineStr">
        <is>
          <t xml:space="preserve">If in its annual representations and certifications in SAM the Offeror has represented in paragraph (c) of the provision at 252.204-7016, Covered Defense Telecommunications Equipment or Services-Representation, that it "does" provide covered defense telecommunications equipment or services as a part of its offered products or services to the Government in the performance of any contract, subcontract, or other contractual instrument, then the Offeror shall complete the following additional representation:</t>
        </is>
      </c>
      <c r="F154" s="1" t="inlineStr">
        <is>
          <t xml:space="preserve">shall</t>
        </is>
      </c>
      <c r="G154" s="1" t="inlineStr">
        <is>
          <t xml:space="preserve">Yes</t>
        </is>
      </c>
      <c r="H154" s="1" t="inlineStr">
        <is>
          <t xml:space="preserve">High</t>
        </is>
      </c>
      <c r="I154" s="2"/>
      <c r="J154" s="1" t="inlineStr">
        <is>
          <t xml:space="preserve">Unassigned</t>
        </is>
      </c>
      <c r="K154" s="1"/>
      <c r="L154" s="1"/>
      <c r="M154" s="2"/>
    </row>
    <row r="155">
      <c r="A155" s="1" t="inlineStr">
        <is>
          <t xml:space="preserve">R-154</t>
        </is>
      </c>
      <c r="B155" s="1" t="inlineStr">
        <is>
          <t xml:space="preserve">K</t>
        </is>
      </c>
      <c r="C155" s="1"/>
      <c r="D155" s="1">
        <v>51</v>
      </c>
      <c r="E155" s="2" t="inlineStr">
        <is>
          <t xml:space="preserve">The Offeror represents that it will will not provide covered defense telecommunications equipment or services as a part of its offered products or services to DoD in the performance of any award resulting from this solicitation.</t>
        </is>
      </c>
      <c r="F155" s="1" t="inlineStr">
        <is>
          <t xml:space="preserve">will</t>
        </is>
      </c>
      <c r="G155" s="1" t="inlineStr">
        <is>
          <t xml:space="preserve">Yes</t>
        </is>
      </c>
      <c r="H155" s="1" t="inlineStr">
        <is>
          <t xml:space="preserve">High</t>
        </is>
      </c>
      <c r="I155" s="2"/>
      <c r="J155" s="1" t="inlineStr">
        <is>
          <t xml:space="preserve">Unassigned</t>
        </is>
      </c>
      <c r="K155" s="1"/>
      <c r="L155" s="1"/>
      <c r="M155" s="2"/>
    </row>
    <row r="156">
      <c r="A156" s="1" t="inlineStr">
        <is>
          <t xml:space="preserve">R-155</t>
        </is>
      </c>
      <c r="B156" s="1" t="inlineStr">
        <is>
          <t xml:space="preserve">K</t>
        </is>
      </c>
      <c r="C156" s="1"/>
      <c r="D156" s="1">
        <v>51</v>
      </c>
      <c r="E156" s="2" t="inlineStr">
        <is>
          <t xml:space="preserve">If the Offeror has represented in paragraph (d) of this provision that it "will provide covered defense telecommunications equipment or services," the Offeror shall provide the following information as part of the offer:</t>
        </is>
      </c>
      <c r="F156" s="1" t="inlineStr">
        <is>
          <t xml:space="preserve">shall</t>
        </is>
      </c>
      <c r="G156" s="1" t="inlineStr">
        <is>
          <t xml:space="preserve">Yes</t>
        </is>
      </c>
      <c r="H156" s="1" t="inlineStr">
        <is>
          <t xml:space="preserve">High</t>
        </is>
      </c>
      <c r="I156" s="2"/>
      <c r="J156" s="1" t="inlineStr">
        <is>
          <t xml:space="preserve">Unassigned</t>
        </is>
      </c>
      <c r="K156" s="1"/>
      <c r="L156" s="1"/>
      <c r="M156" s="2"/>
    </row>
    <row r="157">
      <c r="A157" s="1" t="inlineStr">
        <is>
          <t xml:space="preserve">R-156</t>
        </is>
      </c>
      <c r="B157" s="1" t="inlineStr">
        <is>
          <t xml:space="preserve">K</t>
        </is>
      </c>
      <c r="C157" s="1"/>
      <c r="D157" s="1">
        <v>51</v>
      </c>
      <c r="E157" s="2" t="inlineStr">
        <is>
          <t xml:space="preserve">(1) A description of all covered defense telecommunications equipment and services offered (include brand or manufacturer; product, such as model number, original equipment manufacturer (OEM) number, manufacturer part number, or wholesaler number; and item description, as applicable).</t>
        </is>
      </c>
      <c r="F157" s="1" t="inlineStr">
        <is>
          <t xml:space="preserve">other</t>
        </is>
      </c>
      <c r="G157" s="1" t="inlineStr">
        <is>
          <t xml:space="preserve">Yes</t>
        </is>
      </c>
      <c r="H157" s="1" t="inlineStr">
        <is>
          <t xml:space="preserve">High</t>
        </is>
      </c>
      <c r="I157" s="2"/>
      <c r="J157" s="1" t="inlineStr">
        <is>
          <t xml:space="preserve">Unassigned</t>
        </is>
      </c>
      <c r="K157" s="1"/>
      <c r="L157" s="1"/>
      <c r="M157" s="2" t="inlineStr">
        <is>
          <t xml:space="preserve">table-derived</t>
        </is>
      </c>
    </row>
    <row r="158">
      <c r="A158" s="1" t="inlineStr">
        <is>
          <t xml:space="preserve">R-157</t>
        </is>
      </c>
      <c r="B158" s="1" t="inlineStr">
        <is>
          <t xml:space="preserve">K</t>
        </is>
      </c>
      <c r="C158" s="1"/>
      <c r="D158" s="1">
        <v>51</v>
      </c>
      <c r="E158" s="2" t="inlineStr">
        <is>
          <t xml:space="preserve">(2) An explanation of the proposed use of covered defense telecommunications equipment and services and any factors relevant to determining if such use would be permissible under the prohibition referenced in paragraph (b) of this provision.</t>
        </is>
      </c>
      <c r="F158" s="1" t="inlineStr">
        <is>
          <t xml:space="preserve">other</t>
        </is>
      </c>
      <c r="G158" s="1" t="inlineStr">
        <is>
          <t xml:space="preserve">Yes</t>
        </is>
      </c>
      <c r="H158" s="1" t="inlineStr">
        <is>
          <t xml:space="preserve">High</t>
        </is>
      </c>
      <c r="I158" s="2"/>
      <c r="J158" s="1" t="inlineStr">
        <is>
          <t xml:space="preserve">Unassigned</t>
        </is>
      </c>
      <c r="K158" s="1"/>
      <c r="L158" s="1"/>
      <c r="M158" s="2" t="inlineStr">
        <is>
          <t xml:space="preserve">table-derived</t>
        </is>
      </c>
    </row>
    <row r="159">
      <c r="A159" s="1" t="inlineStr">
        <is>
          <t xml:space="preserve">R-158</t>
        </is>
      </c>
      <c r="B159" s="1" t="inlineStr">
        <is>
          <t xml:space="preserve">K</t>
        </is>
      </c>
      <c r="C159" s="1"/>
      <c r="D159" s="1">
        <v>51</v>
      </c>
      <c r="E159" s="2" t="inlineStr">
        <is>
          <t xml:space="preserve">(3) For services, the entity providing the covered defense telecommunications services (include entity name, unique entity identifier, and Commercial and Government Entity (CAGE) code, if known).</t>
        </is>
      </c>
      <c r="F159" s="1" t="inlineStr">
        <is>
          <t xml:space="preserve">other</t>
        </is>
      </c>
      <c r="G159" s="1" t="inlineStr">
        <is>
          <t xml:space="preserve">Yes</t>
        </is>
      </c>
      <c r="H159" s="1" t="inlineStr">
        <is>
          <t xml:space="preserve">High</t>
        </is>
      </c>
      <c r="I159" s="2"/>
      <c r="J159" s="1" t="inlineStr">
        <is>
          <t xml:space="preserve">Unassigned</t>
        </is>
      </c>
      <c r="K159" s="1"/>
      <c r="L159" s="1"/>
      <c r="M159" s="2" t="inlineStr">
        <is>
          <t xml:space="preserve">table-derived</t>
        </is>
      </c>
    </row>
    <row r="160">
      <c r="A160" s="1" t="inlineStr">
        <is>
          <t xml:space="preserve">R-159</t>
        </is>
      </c>
      <c r="B160" s="1" t="inlineStr">
        <is>
          <t xml:space="preserve">K</t>
        </is>
      </c>
      <c r="C160" s="1"/>
      <c r="D160" s="1">
        <v>51</v>
      </c>
      <c r="E160" s="2" t="inlineStr">
        <is>
          <t xml:space="preserve">(4) For equipment, the entity that produced or provided the covered defense telecommunications equipment (include entity name, unique entity identifier, CAGE code, and whether the entity was the OEM or a distributor, if known).</t>
        </is>
      </c>
      <c r="F160" s="1" t="inlineStr">
        <is>
          <t xml:space="preserve">other</t>
        </is>
      </c>
      <c r="G160" s="1" t="inlineStr">
        <is>
          <t xml:space="preserve">Yes</t>
        </is>
      </c>
      <c r="H160" s="1" t="inlineStr">
        <is>
          <t xml:space="preserve">High</t>
        </is>
      </c>
      <c r="I160" s="2"/>
      <c r="J160" s="1" t="inlineStr">
        <is>
          <t xml:space="preserve">Unassigned</t>
        </is>
      </c>
      <c r="K160" s="1"/>
      <c r="L160" s="1"/>
      <c r="M160" s="2" t="inlineStr">
        <is>
          <t xml:space="preserve">table-derived</t>
        </is>
      </c>
    </row>
    <row r="161">
      <c r="A161" s="1" t="inlineStr">
        <is>
          <t xml:space="preserve">R-160</t>
        </is>
      </c>
      <c r="B161" s="1" t="inlineStr">
        <is>
          <t xml:space="preserve">L</t>
        </is>
      </c>
      <c r="C161" s="1"/>
      <c r="D161" s="1">
        <v>52</v>
      </c>
      <c r="E161" s="2" t="inlineStr">
        <is>
          <t xml:space="preserve">The Quoter's quote shall be in the form prescribed by, and shall contain a response to each of the areas identified in this solicitation section.</t>
        </is>
      </c>
      <c r="F161" s="1" t="inlineStr">
        <is>
          <t xml:space="preserve">shall</t>
        </is>
      </c>
      <c r="G161" s="1" t="inlineStr">
        <is>
          <t xml:space="preserve">Yes</t>
        </is>
      </c>
      <c r="H161" s="1" t="inlineStr">
        <is>
          <t xml:space="preserve">High</t>
        </is>
      </c>
      <c r="I161" s="2"/>
      <c r="J161" s="1" t="inlineStr">
        <is>
          <t xml:space="preserve">Unassigned</t>
        </is>
      </c>
      <c r="K161" s="1"/>
      <c r="L161" s="1"/>
      <c r="M161" s="2"/>
    </row>
    <row r="162">
      <c r="A162" s="1" t="inlineStr">
        <is>
          <t xml:space="preserve">R-161</t>
        </is>
      </c>
      <c r="B162" s="1" t="inlineStr">
        <is>
          <t xml:space="preserve">L</t>
        </is>
      </c>
      <c r="C162" s="1"/>
      <c r="D162" s="1">
        <v>52</v>
      </c>
      <c r="E162" s="2" t="inlineStr">
        <is>
          <t xml:space="preserve">Initial quotes and any modifications thereto are to be submitted to the Contracting Officer on or before the closing date and time cited elsewhere in the solicitation.</t>
        </is>
      </c>
      <c r="F162" s="1" t="inlineStr">
        <is>
          <t xml:space="preserve">other</t>
        </is>
      </c>
      <c r="G162" s="1" t="inlineStr">
        <is>
          <t xml:space="preserve">Yes</t>
        </is>
      </c>
      <c r="H162" s="1" t="inlineStr">
        <is>
          <t xml:space="preserve">High</t>
        </is>
      </c>
      <c r="I162" s="2"/>
      <c r="J162" s="1" t="inlineStr">
        <is>
          <t xml:space="preserve">Unassigned</t>
        </is>
      </c>
      <c r="K162" s="1"/>
      <c r="L162" s="1"/>
      <c r="M162" s="2"/>
    </row>
    <row r="163">
      <c r="A163" s="1" t="inlineStr">
        <is>
          <t xml:space="preserve">R-162</t>
        </is>
      </c>
      <c r="B163" s="1" t="inlineStr">
        <is>
          <t xml:space="preserve">L</t>
        </is>
      </c>
      <c r="C163" s="1"/>
      <c r="D163" s="1">
        <v>52</v>
      </c>
      <c r="E163" s="2" t="inlineStr">
        <is>
          <t xml:space="preserve">Quoters shall submit their quotes in two separate volumes as follows:</t>
        </is>
      </c>
      <c r="F163" s="1" t="inlineStr">
        <is>
          <t xml:space="preserve">shall</t>
        </is>
      </c>
      <c r="G163" s="1" t="inlineStr">
        <is>
          <t xml:space="preserve">Yes</t>
        </is>
      </c>
      <c r="H163" s="1" t="inlineStr">
        <is>
          <t xml:space="preserve">High</t>
        </is>
      </c>
      <c r="I163" s="2"/>
      <c r="J163" s="1" t="inlineStr">
        <is>
          <t xml:space="preserve">Unassigned</t>
        </is>
      </c>
      <c r="K163" s="1"/>
      <c r="L163" s="1"/>
      <c r="M163" s="2"/>
    </row>
    <row r="164">
      <c r="A164" s="1" t="inlineStr">
        <is>
          <t xml:space="preserve">R-163</t>
        </is>
      </c>
      <c r="B164" s="1" t="inlineStr">
        <is>
          <t xml:space="preserve">L</t>
        </is>
      </c>
      <c r="C164" s="1"/>
      <c r="D164" s="1">
        <v>52</v>
      </c>
      <c r="E164" s="2" t="inlineStr">
        <is>
          <t xml:space="preserve">Volume I - Non-Price quote Volume II - Price quote Volume I - Non-Price Quote This volume shall address the following: Past performance forms and include all information required for quotation evaluation.</t>
        </is>
      </c>
      <c r="F164" s="1" t="inlineStr">
        <is>
          <t xml:space="preserve">shall</t>
        </is>
      </c>
      <c r="G164" s="1" t="inlineStr">
        <is>
          <t xml:space="preserve">Yes</t>
        </is>
      </c>
      <c r="H164" s="1" t="inlineStr">
        <is>
          <t xml:space="preserve">High</t>
        </is>
      </c>
      <c r="I164" s="2"/>
      <c r="J164" s="1" t="inlineStr">
        <is>
          <t xml:space="preserve">Volume I - Non-Price Quote</t>
        </is>
      </c>
      <c r="K164" s="1"/>
      <c r="L164" s="1"/>
      <c r="M164" s="2"/>
    </row>
    <row r="165">
      <c r="A165" s="1" t="inlineStr">
        <is>
          <t xml:space="preserve">R-164</t>
        </is>
      </c>
      <c r="B165" s="1" t="inlineStr">
        <is>
          <t xml:space="preserve">L</t>
        </is>
      </c>
      <c r="C165" s="1"/>
      <c r="D165" s="1">
        <v>52</v>
      </c>
      <c r="E165" s="2" t="inlineStr">
        <is>
          <t xml:space="preserve">This volume of the quotation shall exclude any reference to the price aspects of the quotation.</t>
        </is>
      </c>
      <c r="F165" s="1" t="inlineStr">
        <is>
          <t xml:space="preserve">shall</t>
        </is>
      </c>
      <c r="G165" s="1" t="inlineStr">
        <is>
          <t xml:space="preserve">Yes</t>
        </is>
      </c>
      <c r="H165" s="1" t="inlineStr">
        <is>
          <t xml:space="preserve">High</t>
        </is>
      </c>
      <c r="I165" s="2"/>
      <c r="J165" s="1" t="inlineStr">
        <is>
          <t xml:space="preserve">Volume I - Non-Price Quote</t>
        </is>
      </c>
      <c r="K165" s="1"/>
      <c r="L165" s="1"/>
      <c r="M165" s="2"/>
    </row>
    <row r="166">
      <c r="A166" s="1" t="inlineStr">
        <is>
          <t xml:space="preserve">R-165</t>
        </is>
      </c>
      <c r="B166" s="1" t="inlineStr">
        <is>
          <t xml:space="preserve">L</t>
        </is>
      </c>
      <c r="C166" s="1"/>
      <c r="D166" s="1">
        <v>52</v>
      </c>
      <c r="E166" s="2" t="inlineStr">
        <is>
          <t xml:space="preserve">Volume I documents shall be submitted in searchable Adobe PDF format.</t>
        </is>
      </c>
      <c r="F166" s="1" t="inlineStr">
        <is>
          <t xml:space="preserve">shall</t>
        </is>
      </c>
      <c r="G166" s="1" t="inlineStr">
        <is>
          <t xml:space="preserve">Yes</t>
        </is>
      </c>
      <c r="H166" s="1" t="inlineStr">
        <is>
          <t xml:space="preserve">High</t>
        </is>
      </c>
      <c r="I166" s="2"/>
      <c r="J166" s="1" t="inlineStr">
        <is>
          <t xml:space="preserve">Volume I - Non-Price Quote</t>
        </is>
      </c>
      <c r="K166" s="1"/>
      <c r="L166" s="1"/>
      <c r="M166" s="2"/>
    </row>
    <row r="167">
      <c r="A167" s="1" t="inlineStr">
        <is>
          <t xml:space="preserve">R-166</t>
        </is>
      </c>
      <c r="B167" s="1" t="inlineStr">
        <is>
          <t xml:space="preserve">L</t>
        </is>
      </c>
      <c r="C167" s="1"/>
      <c r="D167" s="1">
        <v>52</v>
      </c>
      <c r="E167" s="2" t="inlineStr">
        <is>
          <t xml:space="preserve">Each page of each copy should include the following legend:</t>
        </is>
      </c>
      <c r="F167" s="1" t="inlineStr">
        <is>
          <t xml:space="preserve">should</t>
        </is>
      </c>
      <c r="G167" s="1" t="inlineStr">
        <is>
          <t xml:space="preserve">No</t>
        </is>
      </c>
      <c r="H167" s="1" t="inlineStr">
        <is>
          <t xml:space="preserve">High</t>
        </is>
      </c>
      <c r="I167" s="2"/>
      <c r="J167" s="1" t="inlineStr">
        <is>
          <t xml:space="preserve">Volume I - Non-Price Quote</t>
        </is>
      </c>
      <c r="K167" s="1"/>
      <c r="L167" s="1"/>
      <c r="M167" s="2" t="inlineStr">
        <is>
          <t xml:space="preserve">advisory</t>
        </is>
      </c>
    </row>
    <row r="168">
      <c r="A168" s="1" t="inlineStr">
        <is>
          <t xml:space="preserve">R-167</t>
        </is>
      </c>
      <c r="B168" s="1" t="inlineStr">
        <is>
          <t xml:space="preserve">L</t>
        </is>
      </c>
      <c r="C168" s="1"/>
      <c r="D168" s="1">
        <v>52</v>
      </c>
      <c r="E168" s="2" t="inlineStr">
        <is>
          <t xml:space="preserve">Source Selection Information - See FAR 2.101 and 3.104 Volume II - Price Quote This volume shall address the pricing with all pricing narrative documents submitted in searchable Adobe PDF format.</t>
        </is>
      </c>
      <c r="F168" s="1" t="inlineStr">
        <is>
          <t xml:space="preserve">shall</t>
        </is>
      </c>
      <c r="G168" s="1" t="inlineStr">
        <is>
          <t xml:space="preserve">Yes</t>
        </is>
      </c>
      <c r="H168" s="1" t="inlineStr">
        <is>
          <t xml:space="preserve">High</t>
        </is>
      </c>
      <c r="I168" s="2"/>
      <c r="J168" s="1" t="inlineStr">
        <is>
          <t xml:space="preserve">Volume II - Price Quote</t>
        </is>
      </c>
      <c r="K168" s="1"/>
      <c r="L168" s="1"/>
      <c r="M168" s="2"/>
    </row>
    <row r="169">
      <c r="A169" s="1" t="inlineStr">
        <is>
          <t xml:space="preserve">R-168</t>
        </is>
      </c>
      <c r="B169" s="1" t="inlineStr">
        <is>
          <t xml:space="preserve">L</t>
        </is>
      </c>
      <c r="C169" s="1"/>
      <c r="D169" s="1">
        <v>52</v>
      </c>
      <c r="E169" s="2" t="inlineStr">
        <is>
          <t xml:space="preserve">Any supporting pricing breakdown shall be submitted in editable MS Excel format.</t>
        </is>
      </c>
      <c r="F169" s="1" t="inlineStr">
        <is>
          <t xml:space="preserve">shall</t>
        </is>
      </c>
      <c r="G169" s="1" t="inlineStr">
        <is>
          <t xml:space="preserve">Yes</t>
        </is>
      </c>
      <c r="H169" s="1" t="inlineStr">
        <is>
          <t xml:space="preserve">High</t>
        </is>
      </c>
      <c r="I169" s="2"/>
      <c r="J169" s="1" t="inlineStr">
        <is>
          <t xml:space="preserve">Volume II - Price Quote</t>
        </is>
      </c>
      <c r="K169" s="1"/>
      <c r="L169" s="1"/>
      <c r="M169" s="2"/>
    </row>
    <row r="170">
      <c r="A170" s="1" t="inlineStr">
        <is>
          <t xml:space="preserve">R-169</t>
        </is>
      </c>
      <c r="B170" s="1" t="inlineStr">
        <is>
          <t xml:space="preserve">L</t>
        </is>
      </c>
      <c r="C170" s="1"/>
      <c r="D170" s="1">
        <v>52</v>
      </c>
      <c r="E170" s="2" t="inlineStr">
        <is>
          <t xml:space="preserve">In addition to the price quote, quotes shall include the following items as part of Volume II:</t>
        </is>
      </c>
      <c r="F170" s="1" t="inlineStr">
        <is>
          <t xml:space="preserve">shall</t>
        </is>
      </c>
      <c r="G170" s="1" t="inlineStr">
        <is>
          <t xml:space="preserve">Yes</t>
        </is>
      </c>
      <c r="H170" s="1" t="inlineStr">
        <is>
          <t xml:space="preserve">High</t>
        </is>
      </c>
      <c r="I170" s="2"/>
      <c r="J170" s="1" t="inlineStr">
        <is>
          <t xml:space="preserve">Volume II - Price Quote</t>
        </is>
      </c>
      <c r="K170" s="1"/>
      <c r="L170" s="1"/>
      <c r="M170" s="2"/>
    </row>
    <row r="171">
      <c r="A171" s="1" t="inlineStr">
        <is>
          <t xml:space="preserve">R-170</t>
        </is>
      </c>
      <c r="B171" s="1" t="inlineStr">
        <is>
          <t xml:space="preserve">L</t>
        </is>
      </c>
      <c r="C171" s="1"/>
      <c r="D171" s="1">
        <v>52</v>
      </c>
      <c r="E171" s="2" t="inlineStr">
        <is>
          <t xml:space="preserve">(3) Quoters shall respond to all requirements of the solicitation document.</t>
        </is>
      </c>
      <c r="F171" s="1" t="inlineStr">
        <is>
          <t xml:space="preserve">shall</t>
        </is>
      </c>
      <c r="G171" s="1" t="inlineStr">
        <is>
          <t xml:space="preserve">Yes</t>
        </is>
      </c>
      <c r="H171" s="1" t="inlineStr">
        <is>
          <t xml:space="preserve">High</t>
        </is>
      </c>
      <c r="I171" s="2"/>
      <c r="J171" s="1" t="inlineStr">
        <is>
          <t xml:space="preserve">Unassigned</t>
        </is>
      </c>
      <c r="K171" s="1"/>
      <c r="L171" s="1"/>
      <c r="M171" s="2"/>
    </row>
    <row r="172">
      <c r="A172" s="1" t="inlineStr">
        <is>
          <t xml:space="preserve">R-171</t>
        </is>
      </c>
      <c r="B172" s="1" t="inlineStr">
        <is>
          <t xml:space="preserve">L</t>
        </is>
      </c>
      <c r="C172" s="1"/>
      <c r="D172" s="1">
        <v>52</v>
      </c>
      <c r="E172" s="2" t="inlineStr">
        <is>
          <t xml:space="preserve">Quoters are cautioned not to alter the solicitation.</t>
        </is>
      </c>
      <c r="F172" s="1" t="inlineStr">
        <is>
          <t xml:space="preserve">other</t>
        </is>
      </c>
      <c r="G172" s="1" t="inlineStr">
        <is>
          <t xml:space="preserve">Yes</t>
        </is>
      </c>
      <c r="H172" s="1" t="inlineStr">
        <is>
          <t xml:space="preserve">High</t>
        </is>
      </c>
      <c r="I172" s="2"/>
      <c r="J172" s="1" t="inlineStr">
        <is>
          <t xml:space="preserve">Unassigned</t>
        </is>
      </c>
      <c r="K172" s="1"/>
      <c r="L172" s="1"/>
      <c r="M172" s="2" t="inlineStr">
        <is>
          <t xml:space="preserve">qa-candidate:ambiguous-modal</t>
        </is>
      </c>
    </row>
    <row r="173">
      <c r="A173" s="1" t="inlineStr">
        <is>
          <t xml:space="preserve">R-172</t>
        </is>
      </c>
      <c r="B173" s="1" t="inlineStr">
        <is>
          <t xml:space="preserve">L</t>
        </is>
      </c>
      <c r="C173" s="1"/>
      <c r="D173" s="1">
        <v>52</v>
      </c>
      <c r="E173" s="2" t="inlineStr">
        <is>
          <t xml:space="preserve">Any affirmative exception to the material terms and conditions of the solicitation will render the offer ineligible for award.</t>
        </is>
      </c>
      <c r="F173" s="1" t="inlineStr">
        <is>
          <t xml:space="preserve">will</t>
        </is>
      </c>
      <c r="G173" s="1" t="inlineStr">
        <is>
          <t xml:space="preserve">Yes</t>
        </is>
      </c>
      <c r="H173" s="1" t="inlineStr">
        <is>
          <t xml:space="preserve">High</t>
        </is>
      </c>
      <c r="I173" s="2"/>
      <c r="J173" s="1" t="inlineStr">
        <is>
          <t xml:space="preserve">Unassigned</t>
        </is>
      </c>
      <c r="K173" s="1"/>
      <c r="L173" s="1"/>
      <c r="M173" s="2"/>
    </row>
    <row r="174">
      <c r="A174" s="1" t="inlineStr">
        <is>
          <t xml:space="preserve">R-173</t>
        </is>
      </c>
      <c r="B174" s="1" t="inlineStr">
        <is>
          <t xml:space="preserve">L</t>
        </is>
      </c>
      <c r="C174" s="1"/>
      <c r="D174" s="1">
        <v>52</v>
      </c>
      <c r="E174" s="2" t="inlineStr">
        <is>
          <t xml:space="preserve">Alternate quotes are not authorized.</t>
        </is>
      </c>
      <c r="F174" s="1" t="inlineStr">
        <is>
          <t xml:space="preserve">other</t>
        </is>
      </c>
      <c r="G174" s="1" t="inlineStr">
        <is>
          <t xml:space="preserve">Yes</t>
        </is>
      </c>
      <c r="H174" s="1" t="inlineStr">
        <is>
          <t xml:space="preserve">High</t>
        </is>
      </c>
      <c r="I174" s="2"/>
      <c r="J174" s="1" t="inlineStr">
        <is>
          <t xml:space="preserve">Unassigned</t>
        </is>
      </c>
      <c r="K174" s="1"/>
      <c r="L174" s="1"/>
      <c r="M174" s="2"/>
    </row>
    <row r="175">
      <c r="A175" s="1" t="inlineStr">
        <is>
          <t xml:space="preserve">R-174</t>
        </is>
      </c>
      <c r="B175" s="1" t="inlineStr">
        <is>
          <t xml:space="preserve">L</t>
        </is>
      </c>
      <c r="C175" s="1"/>
      <c r="D175" s="1">
        <v>52</v>
      </c>
      <c r="E175" s="2" t="inlineStr">
        <is>
          <t xml:space="preserve">(4) In the event any person who is not a bona fide employee of the quoter participated in the creation, formulation, or writing of any portion of the quote, a certificate to this effect shall be included in the quote which shall be signed by an officer of the quoter.</t>
        </is>
      </c>
      <c r="F175" s="1" t="inlineStr">
        <is>
          <t xml:space="preserve">shall</t>
        </is>
      </c>
      <c r="G175" s="1" t="inlineStr">
        <is>
          <t xml:space="preserve">Yes</t>
        </is>
      </c>
      <c r="H175" s="1" t="inlineStr">
        <is>
          <t xml:space="preserve">High</t>
        </is>
      </c>
      <c r="I175" s="2"/>
      <c r="J175" s="1" t="inlineStr">
        <is>
          <t xml:space="preserve">Unassigned</t>
        </is>
      </c>
      <c r="K175" s="1"/>
      <c r="L175" s="1"/>
      <c r="M175" s="2"/>
    </row>
    <row r="176">
      <c r="A176" s="1" t="inlineStr">
        <is>
          <t xml:space="preserve">R-175</t>
        </is>
      </c>
      <c r="B176" s="1" t="inlineStr">
        <is>
          <t xml:space="preserve">L</t>
        </is>
      </c>
      <c r="C176" s="1"/>
      <c r="D176" s="1">
        <v>52</v>
      </c>
      <c r="E176" s="2" t="inlineStr">
        <is>
          <t xml:space="preserve">Such certificate shall identify the name of the person who is not a bona fide employee, that person's employment capacity, the name of the person's firm, the relationship of that firm to the quoter, and the portion of the quote in which the person participated.</t>
        </is>
      </c>
      <c r="F176" s="1" t="inlineStr">
        <is>
          <t xml:space="preserve">shall</t>
        </is>
      </c>
      <c r="G176" s="1" t="inlineStr">
        <is>
          <t xml:space="preserve">Yes</t>
        </is>
      </c>
      <c r="H176" s="1" t="inlineStr">
        <is>
          <t xml:space="preserve">High</t>
        </is>
      </c>
      <c r="I176" s="2"/>
      <c r="J176" s="1" t="inlineStr">
        <is>
          <t xml:space="preserve">Unassigned</t>
        </is>
      </c>
      <c r="K176" s="1"/>
      <c r="L176" s="1"/>
      <c r="M176" s="2"/>
    </row>
    <row r="177">
      <c r="A177" s="1" t="inlineStr">
        <is>
          <t xml:space="preserve">R-176</t>
        </is>
      </c>
      <c r="B177" s="1" t="inlineStr">
        <is>
          <t xml:space="preserve">L</t>
        </is>
      </c>
      <c r="C177" s="1"/>
      <c r="D177" s="1">
        <v>53</v>
      </c>
      <c r="E177" s="2" t="inlineStr">
        <is>
          <t xml:space="preserve">(2) - Introduction and Purpose - This section specifies the format that quoters should use in quotes submitted in response to this solicitation.</t>
        </is>
      </c>
      <c r="F177" s="1" t="inlineStr">
        <is>
          <t xml:space="preserve">should</t>
        </is>
      </c>
      <c r="G177" s="1" t="inlineStr">
        <is>
          <t xml:space="preserve">No</t>
        </is>
      </c>
      <c r="H177" s="1" t="inlineStr">
        <is>
          <t xml:space="preserve">High</t>
        </is>
      </c>
      <c r="I177" s="2"/>
      <c r="J177" s="1" t="inlineStr">
        <is>
          <t xml:space="preserve">Unassigned</t>
        </is>
      </c>
      <c r="K177" s="1"/>
      <c r="L177" s="1"/>
      <c r="M177" s="2" t="inlineStr">
        <is>
          <t xml:space="preserve">advisory</t>
        </is>
      </c>
    </row>
    <row r="178">
      <c r="A178" s="1" t="inlineStr">
        <is>
          <t xml:space="preserve">R-177</t>
        </is>
      </c>
      <c r="B178" s="1" t="inlineStr">
        <is>
          <t xml:space="preserve">L</t>
        </is>
      </c>
      <c r="C178" s="1"/>
      <c r="D178" s="1">
        <v>53</v>
      </c>
      <c r="E178" s="2" t="inlineStr">
        <is>
          <t xml:space="preserve">(3) Each volume should contain the following items in addition to the other information required by this solicitation:</t>
        </is>
      </c>
      <c r="F178" s="1" t="inlineStr">
        <is>
          <t xml:space="preserve">should</t>
        </is>
      </c>
      <c r="G178" s="1" t="inlineStr">
        <is>
          <t xml:space="preserve">No</t>
        </is>
      </c>
      <c r="H178" s="1" t="inlineStr">
        <is>
          <t xml:space="preserve">High</t>
        </is>
      </c>
      <c r="I178" s="2"/>
      <c r="J178" s="1" t="inlineStr">
        <is>
          <t xml:space="preserve">Unassigned</t>
        </is>
      </c>
      <c r="K178" s="1"/>
      <c r="L178" s="1"/>
      <c r="M178" s="2" t="inlineStr">
        <is>
          <t xml:space="preserve">advisory</t>
        </is>
      </c>
    </row>
    <row r="179">
      <c r="A179" s="1" t="inlineStr">
        <is>
          <t xml:space="preserve">R-178</t>
        </is>
      </c>
      <c r="B179" s="1" t="inlineStr">
        <is>
          <t xml:space="preserve">L</t>
        </is>
      </c>
      <c r="C179" s="1"/>
      <c r="D179" s="1">
        <v>53</v>
      </c>
      <c r="E179" s="2" t="inlineStr">
        <is>
          <t xml:space="preserve">The cover should indicate the following:</t>
        </is>
      </c>
      <c r="F179" s="1" t="inlineStr">
        <is>
          <t xml:space="preserve">should</t>
        </is>
      </c>
      <c r="G179" s="1" t="inlineStr">
        <is>
          <t xml:space="preserve">No</t>
        </is>
      </c>
      <c r="H179" s="1" t="inlineStr">
        <is>
          <t xml:space="preserve">High</t>
        </is>
      </c>
      <c r="I179" s="2"/>
      <c r="J179" s="1" t="inlineStr">
        <is>
          <t xml:space="preserve">Unassigned</t>
        </is>
      </c>
      <c r="K179" s="1"/>
      <c r="L179" s="1"/>
      <c r="M179" s="2" t="inlineStr">
        <is>
          <t xml:space="preserve">advisory</t>
        </is>
      </c>
    </row>
    <row r="180">
      <c r="A180" s="1" t="inlineStr">
        <is>
          <t xml:space="preserve">R-179</t>
        </is>
      </c>
      <c r="B180" s="1" t="inlineStr">
        <is>
          <t xml:space="preserve">L</t>
        </is>
      </c>
      <c r="C180" s="1"/>
      <c r="D180" s="1">
        <v>53</v>
      </c>
      <c r="E180" s="2" t="inlineStr">
        <is>
          <t xml:space="preserve">The table of contents should provide detail sufficient to allow the important elements to be easily located."</t>
        </is>
      </c>
      <c r="F180" s="1" t="inlineStr">
        <is>
          <t xml:space="preserve">should</t>
        </is>
      </c>
      <c r="G180" s="1" t="inlineStr">
        <is>
          <t xml:space="preserve">No</t>
        </is>
      </c>
      <c r="H180" s="1" t="inlineStr">
        <is>
          <t xml:space="preserve">High</t>
        </is>
      </c>
      <c r="I180" s="2"/>
      <c r="J180" s="1" t="inlineStr">
        <is>
          <t xml:space="preserve">Unassigned</t>
        </is>
      </c>
      <c r="K180" s="1"/>
      <c r="L180" s="1"/>
      <c r="M180" s="2" t="inlineStr">
        <is>
          <t xml:space="preserve">advisory</t>
        </is>
      </c>
    </row>
    <row r="181">
      <c r="A181" s="1" t="inlineStr">
        <is>
          <t xml:space="preserve">R-180</t>
        </is>
      </c>
      <c r="B181" s="1" t="inlineStr">
        <is>
          <t xml:space="preserve">L</t>
        </is>
      </c>
      <c r="C181" s="1"/>
      <c r="D181" s="1">
        <v>53</v>
      </c>
      <c r="E181" s="2" t="inlineStr">
        <is>
          <t xml:space="preserve">(4) Requirements for Style: Each quoter shall submit a quote that clearly and concisely sets forth the contractor's response to the requirements of the solicitation.</t>
        </is>
      </c>
      <c r="F181" s="1" t="inlineStr">
        <is>
          <t xml:space="preserve">shall</t>
        </is>
      </c>
      <c r="G181" s="1" t="inlineStr">
        <is>
          <t xml:space="preserve">Yes</t>
        </is>
      </c>
      <c r="H181" s="1" t="inlineStr">
        <is>
          <t xml:space="preserve">High</t>
        </is>
      </c>
      <c r="I181" s="2"/>
      <c r="J181" s="1" t="inlineStr">
        <is>
          <t xml:space="preserve">Unassigned</t>
        </is>
      </c>
      <c r="K181" s="1"/>
      <c r="L181" s="1"/>
      <c r="M181" s="2"/>
    </row>
    <row r="182">
      <c r="A182" s="1" t="inlineStr">
        <is>
          <t xml:space="preserve">R-181</t>
        </is>
      </c>
      <c r="B182" s="1" t="inlineStr">
        <is>
          <t xml:space="preserve">L</t>
        </is>
      </c>
      <c r="C182" s="1"/>
      <c r="D182" s="1">
        <v>53</v>
      </c>
      <c r="E182" s="2" t="inlineStr">
        <is>
          <t xml:space="preserve">The quote shall contain all the pertinent information in sufficient detail in the one area of the quote where it contributes most critically to the discussion.</t>
        </is>
      </c>
      <c r="F182" s="1" t="inlineStr">
        <is>
          <t xml:space="preserve">shall</t>
        </is>
      </c>
      <c r="G182" s="1" t="inlineStr">
        <is>
          <t xml:space="preserve">Yes</t>
        </is>
      </c>
      <c r="H182" s="1" t="inlineStr">
        <is>
          <t xml:space="preserve">High</t>
        </is>
      </c>
      <c r="I182" s="2"/>
      <c r="J182" s="1" t="inlineStr">
        <is>
          <t xml:space="preserve">Unassigned</t>
        </is>
      </c>
      <c r="K182" s="1"/>
      <c r="L182" s="1"/>
      <c r="M182" s="2" t="inlineStr">
        <is>
          <t xml:space="preserve">qa-candidate:weak-verifiability; qa:flags:'pertinent information in sufficient detail' is not objectively verifiable</t>
        </is>
      </c>
    </row>
    <row r="183">
      <c r="A183" s="1" t="inlineStr">
        <is>
          <t xml:space="preserve">R-182</t>
        </is>
      </c>
      <c r="B183" s="1" t="inlineStr">
        <is>
          <t xml:space="preserve">L</t>
        </is>
      </c>
      <c r="C183" s="1"/>
      <c r="D183" s="1">
        <v>53</v>
      </c>
      <c r="E183" s="2" t="inlineStr">
        <is>
          <t xml:space="preserve">When necessary, the quoter shall refer to the initial discussion and identify its location within its quote.</t>
        </is>
      </c>
      <c r="F183" s="1" t="inlineStr">
        <is>
          <t xml:space="preserve">shall</t>
        </is>
      </c>
      <c r="G183" s="1" t="inlineStr">
        <is>
          <t xml:space="preserve">Yes</t>
        </is>
      </c>
      <c r="H183" s="1" t="inlineStr">
        <is>
          <t xml:space="preserve">High</t>
        </is>
      </c>
      <c r="I183" s="2"/>
      <c r="J183" s="1" t="inlineStr">
        <is>
          <t xml:space="preserve">Unassigned</t>
        </is>
      </c>
      <c r="K183" s="1"/>
      <c r="L183" s="1"/>
      <c r="M183" s="2"/>
    </row>
    <row r="184">
      <c r="A184" s="1" t="inlineStr">
        <is>
          <t xml:space="preserve">R-183</t>
        </is>
      </c>
      <c r="B184" s="1" t="inlineStr">
        <is>
          <t xml:space="preserve">L</t>
        </is>
      </c>
      <c r="C184" s="1"/>
      <c r="D184" s="1">
        <v>53</v>
      </c>
      <c r="E184" s="2" t="inlineStr">
        <is>
          <t xml:space="preserve">Lines shall, at a minimum, be single-spaced.</t>
        </is>
      </c>
      <c r="F184" s="1" t="inlineStr">
        <is>
          <t xml:space="preserve">shall</t>
        </is>
      </c>
      <c r="G184" s="1" t="inlineStr">
        <is>
          <t xml:space="preserve">Yes</t>
        </is>
      </c>
      <c r="H184" s="1" t="inlineStr">
        <is>
          <t xml:space="preserve">High</t>
        </is>
      </c>
      <c r="I184" s="2"/>
      <c r="J184" s="1" t="inlineStr">
        <is>
          <t xml:space="preserve">Unassigned</t>
        </is>
      </c>
      <c r="K184" s="1"/>
      <c r="L184" s="1"/>
      <c r="M184" s="2"/>
    </row>
    <row r="185">
      <c r="A185" s="1" t="inlineStr">
        <is>
          <t xml:space="preserve">R-184</t>
        </is>
      </c>
      <c r="B185" s="1" t="inlineStr">
        <is>
          <t xml:space="preserve">L</t>
        </is>
      </c>
      <c r="C185" s="1"/>
      <c r="D185" s="1">
        <v>53</v>
      </c>
      <c r="E185" s="2" t="inlineStr">
        <is>
          <t xml:space="preserve">Pages shall be consecutively numbered.</t>
        </is>
      </c>
      <c r="F185" s="1" t="inlineStr">
        <is>
          <t xml:space="preserve">shall</t>
        </is>
      </c>
      <c r="G185" s="1" t="inlineStr">
        <is>
          <t xml:space="preserve">Yes</t>
        </is>
      </c>
      <c r="H185" s="1" t="inlineStr">
        <is>
          <t xml:space="preserve">High</t>
        </is>
      </c>
      <c r="I185" s="2"/>
      <c r="J185" s="1" t="inlineStr">
        <is>
          <t xml:space="preserve">Unassigned</t>
        </is>
      </c>
      <c r="K185" s="1"/>
      <c r="L185" s="1"/>
      <c r="M185" s="2"/>
    </row>
    <row r="186">
      <c r="A186" s="1" t="inlineStr">
        <is>
          <t xml:space="preserve">R-185</t>
        </is>
      </c>
      <c r="B186" s="1" t="inlineStr">
        <is>
          <t xml:space="preserve">L</t>
        </is>
      </c>
      <c r="C186" s="1"/>
      <c r="D186" s="1">
        <v>53</v>
      </c>
      <c r="E186" s="2" t="inlineStr">
        <is>
          <t xml:space="preserve">(a) Performance Approach The quoter shall provide in detail a performance approach that will successfully accomplish the requirements of the solicitation, including the PWS.</t>
        </is>
      </c>
      <c r="F186" s="1" t="inlineStr">
        <is>
          <t xml:space="preserve">shall</t>
        </is>
      </c>
      <c r="G186" s="1" t="inlineStr">
        <is>
          <t xml:space="preserve">Yes</t>
        </is>
      </c>
      <c r="H186" s="1" t="inlineStr">
        <is>
          <t xml:space="preserve">High</t>
        </is>
      </c>
      <c r="I186" s="2"/>
      <c r="J186" s="1" t="inlineStr">
        <is>
          <t xml:space="preserve">Volume I - Non Price Quote</t>
        </is>
      </c>
      <c r="K186" s="1"/>
      <c r="L186" s="1"/>
      <c r="M186" s="2"/>
    </row>
    <row r="187">
      <c r="A187" s="1" t="inlineStr">
        <is>
          <t xml:space="preserve">R-186</t>
        </is>
      </c>
      <c r="B187" s="1" t="inlineStr">
        <is>
          <t xml:space="preserve">L</t>
        </is>
      </c>
      <c r="C187" s="1"/>
      <c r="D187" s="1">
        <v>53</v>
      </c>
      <c r="E187" s="2" t="inlineStr">
        <is>
          <t xml:space="preserve">To accomplish this, quoters shall specifically address the following significant PWS functional areas with a forward-looking approach, and structure their quote submissions in accordance with the order and format specified below.</t>
        </is>
      </c>
      <c r="F187" s="1" t="inlineStr">
        <is>
          <t xml:space="preserve">shall</t>
        </is>
      </c>
      <c r="G187" s="1" t="inlineStr">
        <is>
          <t xml:space="preserve">Yes</t>
        </is>
      </c>
      <c r="H187" s="1" t="inlineStr">
        <is>
          <t xml:space="preserve">High</t>
        </is>
      </c>
      <c r="I187" s="2"/>
      <c r="J187" s="1" t="inlineStr">
        <is>
          <t xml:space="preserve">Volume I - Non Price Quote</t>
        </is>
      </c>
      <c r="K187" s="1"/>
      <c r="L187" s="1"/>
      <c r="M187" s="2" t="inlineStr">
        <is>
          <t xml:space="preserve">xref:unresolved</t>
        </is>
      </c>
    </row>
    <row r="188">
      <c r="A188" s="1" t="inlineStr">
        <is>
          <t xml:space="preserve">R-187</t>
        </is>
      </c>
      <c r="B188" s="1" t="inlineStr">
        <is>
          <t xml:space="preserve">L</t>
        </is>
      </c>
      <c r="C188" s="1"/>
      <c r="D188" s="1">
        <v>54</v>
      </c>
      <c r="E188" s="2" t="inlineStr">
        <is>
          <t xml:space="preserve">The quoter should provide any other information the quoter considers relevant to the solicitation.</t>
        </is>
      </c>
      <c r="F188" s="1" t="inlineStr">
        <is>
          <t xml:space="preserve">should</t>
        </is>
      </c>
      <c r="G188" s="1" t="inlineStr">
        <is>
          <t xml:space="preserve">No</t>
        </is>
      </c>
      <c r="H188" s="1" t="inlineStr">
        <is>
          <t xml:space="preserve">High</t>
        </is>
      </c>
      <c r="I188" s="2"/>
      <c r="J188" s="1" t="inlineStr">
        <is>
          <t xml:space="preserve">Volume I - Non Price Quote</t>
        </is>
      </c>
      <c r="K188" s="1"/>
      <c r="L188" s="1"/>
      <c r="M188" s="2" t="inlineStr">
        <is>
          <t xml:space="preserve">advisory</t>
        </is>
      </c>
    </row>
    <row r="189">
      <c r="A189" s="1" t="inlineStr">
        <is>
          <t xml:space="preserve">R-188</t>
        </is>
      </c>
      <c r="B189" s="1" t="inlineStr">
        <is>
          <t xml:space="preserve">L</t>
        </is>
      </c>
      <c r="C189" s="1"/>
      <c r="D189" s="1">
        <v>54</v>
      </c>
      <c r="E189" s="2" t="inlineStr">
        <is>
          <t xml:space="preserve">(b) Past Performance The quoter shall demonstrate relevant past performance or affirmatively state that it possesses no relevant past performance.</t>
        </is>
      </c>
      <c r="F189" s="1" t="inlineStr">
        <is>
          <t xml:space="preserve">shall</t>
        </is>
      </c>
      <c r="G189" s="1" t="inlineStr">
        <is>
          <t xml:space="preserve">Yes</t>
        </is>
      </c>
      <c r="H189" s="1" t="inlineStr">
        <is>
          <t xml:space="preserve">High</t>
        </is>
      </c>
      <c r="I189" s="2"/>
      <c r="J189" s="1" t="inlineStr">
        <is>
          <t xml:space="preserve">Volume I - Non Price Quote</t>
        </is>
      </c>
      <c r="K189" s="1"/>
      <c r="L189" s="1"/>
      <c r="M189" s="2"/>
    </row>
    <row r="190">
      <c r="A190" s="1" t="inlineStr">
        <is>
          <t xml:space="preserve">R-189</t>
        </is>
      </c>
      <c r="B190" s="1" t="inlineStr">
        <is>
          <t xml:space="preserve">L</t>
        </is>
      </c>
      <c r="C190" s="1"/>
      <c r="D190" s="1">
        <v>54</v>
      </c>
      <c r="E190" s="2" t="inlineStr">
        <is>
          <t xml:space="preserve">To demonstrate its past performance, the quoter shall identify up to two (2) of its most relevant contracts or efforts within the past five (5) years, and provide any other information the quoter considers relevant to the requirements of the solicitation.</t>
        </is>
      </c>
      <c r="F190" s="1" t="inlineStr">
        <is>
          <t xml:space="preserve">shall</t>
        </is>
      </c>
      <c r="G190" s="1" t="inlineStr">
        <is>
          <t xml:space="preserve">Yes</t>
        </is>
      </c>
      <c r="H190" s="1" t="inlineStr">
        <is>
          <t xml:space="preserve">High</t>
        </is>
      </c>
      <c r="I190" s="2"/>
      <c r="J190" s="1" t="inlineStr">
        <is>
          <t xml:space="preserve">Volume I - Non Price Quote</t>
        </is>
      </c>
      <c r="K190" s="1"/>
      <c r="L190" s="1"/>
      <c r="M190" s="2"/>
    </row>
    <row r="191">
      <c r="A191" s="1" t="inlineStr">
        <is>
          <t xml:space="preserve">R-190</t>
        </is>
      </c>
      <c r="B191" s="1" t="inlineStr">
        <is>
          <t xml:space="preserve">L</t>
        </is>
      </c>
      <c r="C191" s="1"/>
      <c r="D191" s="1">
        <v>54</v>
      </c>
      <c r="E191" s="2" t="inlineStr">
        <is>
          <t xml:space="preserve">Quoters should provide a detailed explanation demonstrating the relevance of the contracts or efforts to the requirements of the solicitation.</t>
        </is>
      </c>
      <c r="F191" s="1" t="inlineStr">
        <is>
          <t xml:space="preserve">should</t>
        </is>
      </c>
      <c r="G191" s="1" t="inlineStr">
        <is>
          <t xml:space="preserve">No</t>
        </is>
      </c>
      <c r="H191" s="1" t="inlineStr">
        <is>
          <t xml:space="preserve">High</t>
        </is>
      </c>
      <c r="I191" s="2"/>
      <c r="J191" s="1" t="inlineStr">
        <is>
          <t xml:space="preserve">Volume I - Non Price Quote</t>
        </is>
      </c>
      <c r="K191" s="1"/>
      <c r="L191" s="1"/>
      <c r="M191" s="2" t="inlineStr">
        <is>
          <t xml:space="preserve">advisory</t>
        </is>
      </c>
    </row>
    <row r="192">
      <c r="A192" s="1" t="inlineStr">
        <is>
          <t xml:space="preserve">R-191</t>
        </is>
      </c>
      <c r="B192" s="1" t="inlineStr">
        <is>
          <t xml:space="preserve">L</t>
        </is>
      </c>
      <c r="C192" s="1"/>
      <c r="D192" s="1">
        <v>54</v>
      </c>
      <c r="E192" s="2" t="inlineStr">
        <is>
          <t xml:space="preserve">The quoter should also provide information on any problems encountered on the identified contracts or efforts and the quoter's corrective actions.</t>
        </is>
      </c>
      <c r="F192" s="1" t="inlineStr">
        <is>
          <t xml:space="preserve">should</t>
        </is>
      </c>
      <c r="G192" s="1" t="inlineStr">
        <is>
          <t xml:space="preserve">No</t>
        </is>
      </c>
      <c r="H192" s="1" t="inlineStr">
        <is>
          <t xml:space="preserve">High</t>
        </is>
      </c>
      <c r="I192" s="2"/>
      <c r="J192" s="1" t="inlineStr">
        <is>
          <t xml:space="preserve">Volume I - Non Price Quote</t>
        </is>
      </c>
      <c r="K192" s="1"/>
      <c r="L192" s="1"/>
      <c r="M192" s="2" t="inlineStr">
        <is>
          <t xml:space="preserve">advisory</t>
        </is>
      </c>
    </row>
    <row r="193">
      <c r="A193" s="1" t="inlineStr">
        <is>
          <t xml:space="preserve">R-192</t>
        </is>
      </c>
      <c r="B193" s="1" t="inlineStr">
        <is>
          <t xml:space="preserve">L</t>
        </is>
      </c>
      <c r="C193" s="1"/>
      <c r="D193" s="1">
        <v>54</v>
      </c>
      <c r="E193" s="2" t="inlineStr">
        <is>
          <t xml:space="preserve">Therefore, the quote should detail clearly the aspects of the work in the solicitation that the subcontractor is proposed to perform.</t>
        </is>
      </c>
      <c r="F193" s="1" t="inlineStr">
        <is>
          <t xml:space="preserve">should</t>
        </is>
      </c>
      <c r="G193" s="1" t="inlineStr">
        <is>
          <t xml:space="preserve">No</t>
        </is>
      </c>
      <c r="H193" s="1" t="inlineStr">
        <is>
          <t xml:space="preserve">High</t>
        </is>
      </c>
      <c r="I193" s="2"/>
      <c r="J193" s="1" t="inlineStr">
        <is>
          <t xml:space="preserve">Volume I - Non Price Quote</t>
        </is>
      </c>
      <c r="K193" s="1"/>
      <c r="L193" s="1"/>
      <c r="M193" s="2" t="inlineStr">
        <is>
          <t xml:space="preserve">advisory</t>
        </is>
      </c>
    </row>
    <row r="194">
      <c r="A194" s="1" t="inlineStr">
        <is>
          <t xml:space="preserve">R-193</t>
        </is>
      </c>
      <c r="B194" s="1" t="inlineStr">
        <is>
          <t xml:space="preserve">L</t>
        </is>
      </c>
      <c r="C194" s="1"/>
      <c r="D194" s="1">
        <v>54</v>
      </c>
      <c r="E194" s="2" t="inlineStr">
        <is>
          <t xml:space="preserve">Contract references for IDIQ contract vehicles shall provide the basic contract number and task order number.</t>
        </is>
      </c>
      <c r="F194" s="1" t="inlineStr">
        <is>
          <t xml:space="preserve">shall</t>
        </is>
      </c>
      <c r="G194" s="1" t="inlineStr">
        <is>
          <t xml:space="preserve">Yes</t>
        </is>
      </c>
      <c r="H194" s="1" t="inlineStr">
        <is>
          <t xml:space="preserve">High</t>
        </is>
      </c>
      <c r="I194" s="2"/>
      <c r="J194" s="1" t="inlineStr">
        <is>
          <t xml:space="preserve">Volume I - Non Price Quote</t>
        </is>
      </c>
      <c r="K194" s="1"/>
      <c r="L194" s="1"/>
      <c r="M194" s="2"/>
    </row>
    <row r="195">
      <c r="A195" s="1" t="inlineStr">
        <is>
          <t xml:space="preserve">R-194</t>
        </is>
      </c>
      <c r="B195" s="1" t="inlineStr">
        <is>
          <t xml:space="preserve">L</t>
        </is>
      </c>
      <c r="C195" s="1"/>
      <c r="D195" s="1">
        <v>54</v>
      </c>
      <c r="E195" s="2" t="inlineStr">
        <is>
          <t xml:space="preserve">For example, an IDIQ contract number, GSA Schedule contract, or BPA number will not be considered since performance occurs at the task order level.</t>
        </is>
      </c>
      <c r="F195" s="1" t="inlineStr">
        <is>
          <t xml:space="preserve">will</t>
        </is>
      </c>
      <c r="G195" s="1" t="inlineStr">
        <is>
          <t xml:space="preserve">Yes</t>
        </is>
      </c>
      <c r="H195" s="1" t="inlineStr">
        <is>
          <t xml:space="preserve">High</t>
        </is>
      </c>
      <c r="I195" s="2"/>
      <c r="J195" s="1" t="inlineStr">
        <is>
          <t xml:space="preserve">Volume I - Non Price Quote</t>
        </is>
      </c>
      <c r="K195" s="1"/>
      <c r="L195" s="1"/>
      <c r="M195" s="2"/>
    </row>
    <row r="196">
      <c r="A196" s="1" t="inlineStr">
        <is>
          <t xml:space="preserve">R-195</t>
        </is>
      </c>
      <c r="B196" s="1" t="inlineStr">
        <is>
          <t xml:space="preserve">L</t>
        </is>
      </c>
      <c r="C196" s="1"/>
      <c r="D196" s="1">
        <v>54</v>
      </c>
      <c r="E196" s="2" t="inlineStr">
        <is>
          <t xml:space="preserve">1. If the Government elects to consider past performance references in the aggregate, the method of aggregation shall be at the discretion of the Government.</t>
        </is>
      </c>
      <c r="F196" s="1" t="inlineStr">
        <is>
          <t xml:space="preserve">shall</t>
        </is>
      </c>
      <c r="G196" s="1" t="inlineStr">
        <is>
          <t xml:space="preserve">Yes</t>
        </is>
      </c>
      <c r="H196" s="1" t="inlineStr">
        <is>
          <t xml:space="preserve">High</t>
        </is>
      </c>
      <c r="I196" s="2"/>
      <c r="J196" s="1" t="inlineStr">
        <is>
          <t xml:space="preserve">Government Dependency</t>
        </is>
      </c>
      <c r="K196" s="1" t="inlineStr">
        <is>
          <t xml:space="preserve">Government</t>
        </is>
      </c>
      <c r="L196" s="1"/>
      <c r="M196" s="2" t="inlineStr">
        <is>
          <t xml:space="preserve">government-obligation</t>
        </is>
      </c>
    </row>
    <row r="197">
      <c r="A197" s="1" t="inlineStr">
        <is>
          <t xml:space="preserve">R-196</t>
        </is>
      </c>
      <c r="B197" s="1" t="inlineStr">
        <is>
          <t xml:space="preserve">L</t>
        </is>
      </c>
      <c r="C197" s="1"/>
      <c r="D197" s="1">
        <v>54</v>
      </c>
      <c r="E197" s="2" t="inlineStr">
        <is>
          <t xml:space="preserve">Individual projects determined to be not relevant shall not be included in the aggregate evaluation.</t>
        </is>
      </c>
      <c r="F197" s="1" t="inlineStr">
        <is>
          <t xml:space="preserve">shall</t>
        </is>
      </c>
      <c r="G197" s="1" t="inlineStr">
        <is>
          <t xml:space="preserve">Yes</t>
        </is>
      </c>
      <c r="H197" s="1" t="inlineStr">
        <is>
          <t xml:space="preserve">High</t>
        </is>
      </c>
      <c r="I197" s="2"/>
      <c r="J197" s="1" t="inlineStr">
        <is>
          <t xml:space="preserve">Government Dependency</t>
        </is>
      </c>
      <c r="K197" s="1" t="inlineStr">
        <is>
          <t xml:space="preserve">Government</t>
        </is>
      </c>
      <c r="L197" s="1"/>
      <c r="M197" s="2" t="inlineStr">
        <is>
          <t xml:space="preserve">government-obligation</t>
        </is>
      </c>
    </row>
    <row r="198">
      <c r="A198" s="1" t="inlineStr">
        <is>
          <t xml:space="preserve">R-197</t>
        </is>
      </c>
      <c r="B198" s="1" t="inlineStr">
        <is>
          <t xml:space="preserve">L</t>
        </is>
      </c>
      <c r="C198" s="1"/>
      <c r="D198" s="1">
        <v>54</v>
      </c>
      <c r="E198" s="2" t="inlineStr">
        <is>
          <t xml:space="preserve">2. Individual projects determined to not demonstrate relevant scope shall be considered to be not relevant overall.</t>
        </is>
      </c>
      <c r="F198" s="1" t="inlineStr">
        <is>
          <t xml:space="preserve">shall</t>
        </is>
      </c>
      <c r="G198" s="1" t="inlineStr">
        <is>
          <t xml:space="preserve">Yes</t>
        </is>
      </c>
      <c r="H198" s="1" t="inlineStr">
        <is>
          <t xml:space="preserve">High</t>
        </is>
      </c>
      <c r="I198" s="2"/>
      <c r="J198" s="1" t="inlineStr">
        <is>
          <t xml:space="preserve">Government Dependency</t>
        </is>
      </c>
      <c r="K198" s="1" t="inlineStr">
        <is>
          <t xml:space="preserve">Government</t>
        </is>
      </c>
      <c r="L198" s="1"/>
      <c r="M198" s="2" t="inlineStr">
        <is>
          <t xml:space="preserve">government-obligation</t>
        </is>
      </c>
    </row>
    <row r="199">
      <c r="A199" s="1" t="inlineStr">
        <is>
          <t xml:space="preserve">R-198</t>
        </is>
      </c>
      <c r="B199" s="1" t="inlineStr">
        <is>
          <t xml:space="preserve">L</t>
        </is>
      </c>
      <c r="C199" s="1"/>
      <c r="D199" s="1">
        <v>54</v>
      </c>
      <c r="E199" s="2" t="inlineStr">
        <is>
          <t xml:space="preserve">The quoter shall complete a "Past Performance Information Form" - which is included as a separate attachment to the solicitation - for each reference submitted.</t>
        </is>
      </c>
      <c r="F199" s="1" t="inlineStr">
        <is>
          <t xml:space="preserve">shall</t>
        </is>
      </c>
      <c r="G199" s="1" t="inlineStr">
        <is>
          <t xml:space="preserve">Yes</t>
        </is>
      </c>
      <c r="H199" s="1" t="inlineStr">
        <is>
          <t xml:space="preserve">High</t>
        </is>
      </c>
      <c r="I199" s="2"/>
      <c r="J199" s="1" t="inlineStr">
        <is>
          <t xml:space="preserve">Volume I - Non Price Quote</t>
        </is>
      </c>
      <c r="K199" s="1"/>
      <c r="L199" s="1"/>
      <c r="M199" s="2"/>
    </row>
    <row r="200">
      <c r="A200" s="1" t="inlineStr">
        <is>
          <t xml:space="preserve">R-199</t>
        </is>
      </c>
      <c r="B200" s="1" t="inlineStr">
        <is>
          <t xml:space="preserve">L</t>
        </is>
      </c>
      <c r="C200" s="1"/>
      <c r="D200" s="1">
        <v>55</v>
      </c>
      <c r="E200" s="2" t="inlineStr">
        <is>
          <t xml:space="preserve">(2) Volume II - Price Quote (a) The Price Quote in Volume II shall include the solicitation pricing pages (Section B) completed by the quoter.</t>
        </is>
      </c>
      <c r="F200" s="1" t="inlineStr">
        <is>
          <t xml:space="preserve">shall</t>
        </is>
      </c>
      <c r="G200" s="1" t="inlineStr">
        <is>
          <t xml:space="preserve">Yes</t>
        </is>
      </c>
      <c r="H200" s="1" t="inlineStr">
        <is>
          <t xml:space="preserve">High</t>
        </is>
      </c>
      <c r="I200" s="2"/>
      <c r="J200" s="1" t="inlineStr">
        <is>
          <t xml:space="preserve">Volume II - Price Quote</t>
        </is>
      </c>
      <c r="K200" s="1"/>
      <c r="L200" s="1"/>
      <c r="M200" s="2" t="inlineStr">
        <is>
          <t xml:space="preserve">xref:Section-B</t>
        </is>
      </c>
    </row>
    <row r="201">
      <c r="A201" s="1" t="inlineStr">
        <is>
          <t xml:space="preserve">R-200</t>
        </is>
      </c>
      <c r="B201" s="1" t="inlineStr">
        <is>
          <t xml:space="preserve">L</t>
        </is>
      </c>
      <c r="C201" s="1"/>
      <c r="D201" s="1">
        <v>55</v>
      </c>
      <c r="E201" s="2" t="inlineStr">
        <is>
          <t xml:space="preserve">The quoter shall include prices for each of the CLINs on the solicitation pricing pages and shall provide a total firm-fixed-price consisting of the total of all CLINS for the periods of performance identified in the solicitation.</t>
        </is>
      </c>
      <c r="F201" s="1" t="inlineStr">
        <is>
          <t xml:space="preserve">shall</t>
        </is>
      </c>
      <c r="G201" s="1" t="inlineStr">
        <is>
          <t xml:space="preserve">Yes</t>
        </is>
      </c>
      <c r="H201" s="1" t="inlineStr">
        <is>
          <t xml:space="preserve">High</t>
        </is>
      </c>
      <c r="I201" s="2"/>
      <c r="J201" s="1" t="inlineStr">
        <is>
          <t xml:space="preserve">Volume II - Price Quote</t>
        </is>
      </c>
      <c r="K201" s="1"/>
      <c r="L201" s="1"/>
      <c r="M201" s="2"/>
    </row>
    <row r="202">
      <c r="A202" s="1" t="inlineStr">
        <is>
          <t xml:space="preserve">R-201</t>
        </is>
      </c>
      <c r="B202" s="1" t="inlineStr">
        <is>
          <t xml:space="preserve">L</t>
        </is>
      </c>
      <c r="C202" s="1"/>
      <c r="D202" s="1">
        <v>55</v>
      </c>
      <c r="E202" s="2" t="inlineStr">
        <is>
          <t xml:space="preserve">The total quoted price shall represent the offeror's firm-fixed-price for performance of all of the solicitation's requirements.</t>
        </is>
      </c>
      <c r="F202" s="1" t="inlineStr">
        <is>
          <t xml:space="preserve">shall</t>
        </is>
      </c>
      <c r="G202" s="1" t="inlineStr">
        <is>
          <t xml:space="preserve">Yes</t>
        </is>
      </c>
      <c r="H202" s="1" t="inlineStr">
        <is>
          <t xml:space="preserve">High</t>
        </is>
      </c>
      <c r="I202" s="2"/>
      <c r="J202" s="1" t="inlineStr">
        <is>
          <t xml:space="preserve">Volume II - Price Quote</t>
        </is>
      </c>
      <c r="K202" s="1"/>
      <c r="L202" s="1"/>
      <c r="M202" s="2"/>
    </row>
    <row r="203">
      <c r="A203" s="1" t="inlineStr">
        <is>
          <t xml:space="preserve">R-202</t>
        </is>
      </c>
      <c r="B203" s="1" t="inlineStr">
        <is>
          <t xml:space="preserve">L</t>
        </is>
      </c>
      <c r="C203" s="1"/>
      <c r="D203" s="1">
        <v>55</v>
      </c>
      <c r="E203" s="2" t="inlineStr">
        <is>
          <t xml:space="preserve">For the purpose of preparing a price quote, the quoter shall assume that the period of performance is as follows:</t>
        </is>
      </c>
      <c r="F203" s="1" t="inlineStr">
        <is>
          <t xml:space="preserve">shall</t>
        </is>
      </c>
      <c r="G203" s="1" t="inlineStr">
        <is>
          <t xml:space="preserve">Yes</t>
        </is>
      </c>
      <c r="H203" s="1" t="inlineStr">
        <is>
          <t xml:space="preserve">High</t>
        </is>
      </c>
      <c r="I203" s="2"/>
      <c r="J203" s="1" t="inlineStr">
        <is>
          <t xml:space="preserve">Volume II - Price Quote</t>
        </is>
      </c>
      <c r="K203" s="1"/>
      <c r="L203" s="1"/>
      <c r="M203" s="2"/>
    </row>
    <row r="204">
      <c r="A204" s="1" t="inlineStr">
        <is>
          <t xml:space="preserve">R-203</t>
        </is>
      </c>
      <c r="B204" s="1" t="inlineStr">
        <is>
          <t xml:space="preserve">L</t>
        </is>
      </c>
      <c r="C204" s="1"/>
      <c r="D204" s="1">
        <v>55</v>
      </c>
      <c r="E204" s="2" t="inlineStr">
        <is>
          <t xml:space="preserve">Option III: 19 September 2029 through 18 September 2030 Option IV: 19 September 2030 through 18 September 2031 Option V (FAR 52.217-8): 19 September 2031 through 18 March 2032 (b) Quoters shall include the NTE travel estimates (FOR EACH YEAR, plus applicable G&amp;A and Material Handling) provided below in accordance with the Schedule of Services for the travel CLINs contained within the solicitation pricing pages.</t>
        </is>
      </c>
      <c r="F204" s="1" t="inlineStr">
        <is>
          <t xml:space="preserve">shall</t>
        </is>
      </c>
      <c r="G204" s="1" t="inlineStr">
        <is>
          <t xml:space="preserve">Yes</t>
        </is>
      </c>
      <c r="H204" s="1" t="inlineStr">
        <is>
          <t xml:space="preserve">High</t>
        </is>
      </c>
      <c r="I204" s="2"/>
      <c r="J204" s="1" t="inlineStr">
        <is>
          <t xml:space="preserve">Volume II</t>
        </is>
      </c>
      <c r="K204" s="1"/>
      <c r="L204" s="1"/>
      <c r="M204" s="2" t="inlineStr">
        <is>
          <t xml:space="preserve">xref:unresolved</t>
        </is>
      </c>
    </row>
    <row r="205">
      <c r="A205" s="1" t="inlineStr">
        <is>
          <t xml:space="preserve">R-204</t>
        </is>
      </c>
      <c r="B205" s="1" t="inlineStr">
        <is>
          <t xml:space="preserve">L</t>
        </is>
      </c>
      <c r="C205" s="1"/>
      <c r="D205" s="1">
        <v>55</v>
      </c>
      <c r="E205" s="2" t="inlineStr">
        <is>
          <t xml:space="preserve">7000- $170,000.00 7100 - $170,000.00 7200 - $170,000.00 7300 - $170,000.00 7400 - $170,000.00 7500 (52.217-8) - $85,000.00 Quoters shall include the NTE ODC estimates (FOR EACH YEAR, plus applicable G&amp;A and Material Handling) provided below in accordance with the Schedule of Services for the ODC CLINs contained within the solicitation pricing pages 7001- $200,000.00 7101 - $200,000.00 7201 - $200,000.00 7301 - $200,000.00 7401 - $200,000.00 7501 (52.217-8) - $100,000.00 ODCs estimated above is for incidental material and special materials.</t>
        </is>
      </c>
      <c r="F205" s="1" t="inlineStr">
        <is>
          <t xml:space="preserve">shall</t>
        </is>
      </c>
      <c r="G205" s="1" t="inlineStr">
        <is>
          <t xml:space="preserve">Yes</t>
        </is>
      </c>
      <c r="H205" s="1" t="inlineStr">
        <is>
          <t xml:space="preserve">High</t>
        </is>
      </c>
      <c r="I205" s="2"/>
      <c r="J205" s="1" t="inlineStr">
        <is>
          <t xml:space="preserve">Volume II</t>
        </is>
      </c>
      <c r="K205" s="1"/>
      <c r="L205" s="1"/>
      <c r="M205" s="2" t="inlineStr">
        <is>
          <t xml:space="preserve">xref:unresolved</t>
        </is>
      </c>
    </row>
    <row r="206">
      <c r="A206" s="1" t="inlineStr">
        <is>
          <t xml:space="preserve">R-205</t>
        </is>
      </c>
      <c r="B206" s="1" t="inlineStr">
        <is>
          <t xml:space="preserve">L</t>
        </is>
      </c>
      <c r="C206" s="1"/>
      <c r="D206" s="1">
        <v>55</v>
      </c>
      <c r="E206" s="2" t="inlineStr">
        <is>
          <t xml:space="preserve">(c) Volume II shall include the completed solicitation documents and a complete and detailed price breakdown with all supporting documentation.</t>
        </is>
      </c>
      <c r="F206" s="1" t="inlineStr">
        <is>
          <t xml:space="preserve">shall</t>
        </is>
      </c>
      <c r="G206" s="1" t="inlineStr">
        <is>
          <t xml:space="preserve">Yes</t>
        </is>
      </c>
      <c r="H206" s="1" t="inlineStr">
        <is>
          <t xml:space="preserve">High</t>
        </is>
      </c>
      <c r="I206" s="2"/>
      <c r="J206" s="1" t="inlineStr">
        <is>
          <t xml:space="preserve">Volume II</t>
        </is>
      </c>
      <c r="K206" s="1"/>
      <c r="L206" s="1"/>
      <c r="M206" s="2"/>
    </row>
    <row r="207">
      <c r="A207" s="1" t="inlineStr">
        <is>
          <t xml:space="preserve">R-206</t>
        </is>
      </c>
      <c r="B207" s="1" t="inlineStr">
        <is>
          <t xml:space="preserve">L</t>
        </is>
      </c>
      <c r="C207" s="1"/>
      <c r="D207" s="1">
        <v>55</v>
      </c>
      <c r="E207" s="2" t="inlineStr">
        <is>
          <t xml:space="preserve">The price quote shall support the Non-price quote.</t>
        </is>
      </c>
      <c r="F207" s="1" t="inlineStr">
        <is>
          <t xml:space="preserve">shall</t>
        </is>
      </c>
      <c r="G207" s="1" t="inlineStr">
        <is>
          <t xml:space="preserve">Yes</t>
        </is>
      </c>
      <c r="H207" s="1" t="inlineStr">
        <is>
          <t xml:space="preserve">High</t>
        </is>
      </c>
      <c r="I207" s="2"/>
      <c r="J207" s="1" t="inlineStr">
        <is>
          <t xml:space="preserve">Volume II</t>
        </is>
      </c>
      <c r="K207" s="1"/>
      <c r="L207" s="1"/>
      <c r="M207" s="2"/>
    </row>
    <row r="208">
      <c r="A208" s="1" t="inlineStr">
        <is>
          <t xml:space="preserve">R-207</t>
        </is>
      </c>
      <c r="B208" s="1" t="inlineStr">
        <is>
          <t xml:space="preserve">L</t>
        </is>
      </c>
      <c r="C208" s="1"/>
      <c r="D208" s="1">
        <v>55</v>
      </c>
      <c r="E208" s="2" t="inlineStr">
        <is>
          <t xml:space="preserve">The price quote should include a breakdown of all elements of price information as considered appropriate and provide an understanding of how the overall price was developed in support of the performance of the pricing of the requirement.</t>
        </is>
      </c>
      <c r="F208" s="1" t="inlineStr">
        <is>
          <t xml:space="preserve">should</t>
        </is>
      </c>
      <c r="G208" s="1" t="inlineStr">
        <is>
          <t xml:space="preserve">No</t>
        </is>
      </c>
      <c r="H208" s="1" t="inlineStr">
        <is>
          <t xml:space="preserve">High</t>
        </is>
      </c>
      <c r="I208" s="2"/>
      <c r="J208" s="1" t="inlineStr">
        <is>
          <t xml:space="preserve">Volume II</t>
        </is>
      </c>
      <c r="K208" s="1"/>
      <c r="L208" s="1"/>
      <c r="M208" s="2" t="inlineStr">
        <is>
          <t xml:space="preserve">advisory</t>
        </is>
      </c>
    </row>
    <row r="209">
      <c r="A209" s="1" t="inlineStr">
        <is>
          <t xml:space="preserve">R-208</t>
        </is>
      </c>
      <c r="B209" s="1" t="inlineStr">
        <is>
          <t xml:space="preserve">L</t>
        </is>
      </c>
      <c r="C209" s="1"/>
      <c r="D209" s="1">
        <v>55</v>
      </c>
      <c r="E209" s="2" t="inlineStr">
        <is>
          <t xml:space="preserve">(d) Any and all subcontracts identified in the non-price quote shall be identified and priced in the price quote.</t>
        </is>
      </c>
      <c r="F209" s="1" t="inlineStr">
        <is>
          <t xml:space="preserve">shall</t>
        </is>
      </c>
      <c r="G209" s="1" t="inlineStr">
        <is>
          <t xml:space="preserve">Yes</t>
        </is>
      </c>
      <c r="H209" s="1" t="inlineStr">
        <is>
          <t xml:space="preserve">High</t>
        </is>
      </c>
      <c r="I209" s="2"/>
      <c r="J209" s="1" t="inlineStr">
        <is>
          <t xml:space="preserve">Volume II</t>
        </is>
      </c>
      <c r="K209" s="1"/>
      <c r="L209" s="1"/>
      <c r="M209" s="2"/>
    </row>
    <row r="210">
      <c r="A210" s="1" t="inlineStr">
        <is>
          <t xml:space="preserve">R-209</t>
        </is>
      </c>
      <c r="B210" s="1" t="inlineStr">
        <is>
          <t xml:space="preserve">L</t>
        </is>
      </c>
      <c r="C210" s="1"/>
      <c r="D210" s="1">
        <v>55</v>
      </c>
      <c r="E210" s="2" t="inlineStr">
        <is>
          <t xml:space="preserve">Subcontracts (regardless of dollar value) shall be adequately documented.</t>
        </is>
      </c>
      <c r="F210" s="1" t="inlineStr">
        <is>
          <t xml:space="preserve">shall</t>
        </is>
      </c>
      <c r="G210" s="1" t="inlineStr">
        <is>
          <t xml:space="preserve">Yes</t>
        </is>
      </c>
      <c r="H210" s="1" t="inlineStr">
        <is>
          <t xml:space="preserve">High</t>
        </is>
      </c>
      <c r="I210" s="2"/>
      <c r="J210" s="1" t="inlineStr">
        <is>
          <t xml:space="preserve">Volume II</t>
        </is>
      </c>
      <c r="K210" s="1"/>
      <c r="L210" s="1"/>
      <c r="M210" s="2" t="inlineStr">
        <is>
          <t xml:space="preserve">qa-candidate:weak-verifiability</t>
        </is>
      </c>
    </row>
    <row r="211">
      <c r="A211" s="1" t="inlineStr">
        <is>
          <t xml:space="preserve">R-210</t>
        </is>
      </c>
      <c r="B211" s="1" t="inlineStr">
        <is>
          <t xml:space="preserve">L</t>
        </is>
      </c>
      <c r="C211" s="1"/>
      <c r="D211" s="1">
        <v>55</v>
      </c>
      <c r="E211" s="2" t="inlineStr">
        <is>
          <t xml:space="preserve">(e) A written notice of award or acceptance of an offer, mailed or otherwise furnished to the successful offeror within the time for acceptance specified in the offer, shall result in a binding contract without further action by either party.</t>
        </is>
      </c>
      <c r="F211" s="1" t="inlineStr">
        <is>
          <t xml:space="preserve">shall</t>
        </is>
      </c>
      <c r="G211" s="1" t="inlineStr">
        <is>
          <t xml:space="preserve">Yes</t>
        </is>
      </c>
      <c r="H211" s="1" t="inlineStr">
        <is>
          <t xml:space="preserve">High</t>
        </is>
      </c>
      <c r="I211" s="2"/>
      <c r="J211" s="1" t="inlineStr">
        <is>
          <t xml:space="preserve">Government Dependency</t>
        </is>
      </c>
      <c r="K211" s="1" t="inlineStr">
        <is>
          <t xml:space="preserve">Government</t>
        </is>
      </c>
      <c r="L211" s="1"/>
      <c r="M211" s="2" t="inlineStr">
        <is>
          <t xml:space="preserve">government-obligation</t>
        </is>
      </c>
    </row>
    <row r="212">
      <c r="A212" s="1" t="inlineStr">
        <is>
          <t xml:space="preserve">R-211</t>
        </is>
      </c>
      <c r="B212" s="1" t="inlineStr">
        <is>
          <t xml:space="preserve">L</t>
        </is>
      </c>
      <c r="C212" s="1"/>
      <c r="D212" s="1">
        <v>55</v>
      </c>
      <c r="E212" s="2" t="inlineStr">
        <is>
          <t xml:space="preserve">The quoter shall provide an affirmative statement in their quotation indicating their price quote is in compliance with FAR Clause 52.219-14 Limitations on Subcontracting (DEVIATION 2020-O0008).</t>
        </is>
      </c>
      <c r="F212" s="1" t="inlineStr">
        <is>
          <t xml:space="preserve">shall</t>
        </is>
      </c>
      <c r="G212" s="1" t="inlineStr">
        <is>
          <t xml:space="preserve">Yes</t>
        </is>
      </c>
      <c r="H212" s="1" t="inlineStr">
        <is>
          <t xml:space="preserve">High</t>
        </is>
      </c>
      <c r="I212" s="2"/>
      <c r="J212" s="1" t="inlineStr">
        <is>
          <t xml:space="preserve">Volume II</t>
        </is>
      </c>
      <c r="K212" s="1"/>
      <c r="L212" s="1"/>
      <c r="M212" s="2" t="inlineStr">
        <is>
          <t xml:space="preserve">xref:Paragraph-52.219</t>
        </is>
      </c>
    </row>
    <row r="213">
      <c r="A213" s="1" t="inlineStr">
        <is>
          <t xml:space="preserve">R-212</t>
        </is>
      </c>
      <c r="B213" s="1" t="inlineStr">
        <is>
          <t xml:space="preserve">L</t>
        </is>
      </c>
      <c r="C213" s="1"/>
      <c r="D213" s="1">
        <v>56</v>
      </c>
      <c r="E213" s="2" t="inlineStr">
        <is>
          <t xml:space="preserve">The offeror is cautioned that the listed provisions may include blocks that must be completed by the offeror and submitted with its quotation or offer.</t>
        </is>
      </c>
      <c r="F213" s="1" t="inlineStr">
        <is>
          <t xml:space="preserve">other</t>
        </is>
      </c>
      <c r="G213" s="1" t="inlineStr">
        <is>
          <t xml:space="preserve">Yes</t>
        </is>
      </c>
      <c r="H213" s="1" t="inlineStr">
        <is>
          <t xml:space="preserve">High</t>
        </is>
      </c>
      <c r="I213" s="2"/>
      <c r="J213" s="1" t="inlineStr">
        <is>
          <t xml:space="preserve">Unassigned</t>
        </is>
      </c>
      <c r="K213" s="1"/>
      <c r="L213" s="1"/>
      <c r="M213" s="2" t="inlineStr">
        <is>
          <t xml:space="preserve">qa-candidate:ambiguous-modal</t>
        </is>
      </c>
    </row>
    <row r="214">
      <c r="A214" s="1" t="inlineStr">
        <is>
          <t xml:space="preserve">R-213</t>
        </is>
      </c>
      <c r="B214" s="1" t="inlineStr">
        <is>
          <t xml:space="preserve">M</t>
        </is>
      </c>
      <c r="C214" s="1"/>
      <c r="D214" s="1">
        <v>57</v>
      </c>
      <c r="E214" s="2" t="inlineStr">
        <is>
          <t xml:space="preserve">The quoter shall provide the information requested above for past performance evaluation, or affirmatively state that it possesses no relevant directly related or similar past performance.</t>
        </is>
      </c>
      <c r="F214" s="1" t="inlineStr">
        <is>
          <t xml:space="preserve">shall</t>
        </is>
      </c>
      <c r="G214" s="1" t="inlineStr">
        <is>
          <t xml:space="preserve">Yes</t>
        </is>
      </c>
      <c r="H214" s="1" t="inlineStr">
        <is>
          <t xml:space="preserve">High</t>
        </is>
      </c>
      <c r="I214" s="2"/>
      <c r="J214" s="1" t="inlineStr">
        <is>
          <t xml:space="preserve">Past Performance</t>
        </is>
      </c>
      <c r="K214" s="1"/>
      <c r="L214" s="1"/>
      <c r="M214" s="2"/>
    </row>
    <row r="215">
      <c r="A215" s="1" t="inlineStr">
        <is>
          <t xml:space="preserve">R-214</t>
        </is>
      </c>
      <c r="B215" s="1" t="inlineStr">
        <is>
          <t xml:space="preserve">M</t>
        </is>
      </c>
      <c r="C215" s="1"/>
      <c r="D215" s="1">
        <v>57</v>
      </c>
      <c r="E215" s="2" t="inlineStr">
        <is>
          <t xml:space="preserve">If a quote is determined unacceptable in any of the non-price evaluation factors, the quote may not be considered for award.</t>
        </is>
      </c>
      <c r="F215" s="1" t="inlineStr">
        <is>
          <t xml:space="preserve">other</t>
        </is>
      </c>
      <c r="G215" s="1" t="inlineStr">
        <is>
          <t xml:space="preserve">Yes</t>
        </is>
      </c>
      <c r="H215" s="1" t="inlineStr">
        <is>
          <t xml:space="preserve">High</t>
        </is>
      </c>
      <c r="I215" s="2"/>
      <c r="J215" s="1" t="inlineStr">
        <is>
          <t xml:space="preserve">Unassigned</t>
        </is>
      </c>
      <c r="K215" s="1"/>
      <c r="L215" s="1"/>
      <c r="M215" s="2" t="inlineStr">
        <is>
          <t xml:space="preserve">evaluation-criterion</t>
        </is>
      </c>
    </row>
    <row r="216">
      <c r="A216" s="1" t="inlineStr">
        <is>
          <t xml:space="preserve">R-215</t>
        </is>
      </c>
      <c r="B216" s="1" t="inlineStr">
        <is>
          <t xml:space="preserve">M</t>
        </is>
      </c>
      <c r="C216" s="1"/>
      <c r="D216" s="1">
        <v>57</v>
      </c>
      <c r="E216" s="2" t="inlineStr">
        <is>
          <t xml:space="preserve">For the purpose of preparing a price quote, the quoter shall assume that the period of performance is as follows:</t>
        </is>
      </c>
      <c r="F216" s="1" t="inlineStr">
        <is>
          <t xml:space="preserve">shall</t>
        </is>
      </c>
      <c r="G216" s="1" t="inlineStr">
        <is>
          <t xml:space="preserve">Yes</t>
        </is>
      </c>
      <c r="H216" s="1" t="inlineStr">
        <is>
          <t xml:space="preserve">High</t>
        </is>
      </c>
      <c r="I216" s="2"/>
      <c r="J216" s="1" t="inlineStr">
        <is>
          <t xml:space="preserve">Volume II</t>
        </is>
      </c>
      <c r="K216" s="1"/>
      <c r="L216" s="1"/>
      <c r="M216" s="2" t="inlineStr">
        <is>
          <t xml:space="preserve">near-duplicate:R-203; qa:flags:same period-of-performance assumption as R-203</t>
        </is>
      </c>
    </row>
    <row r="217">
      <c r="A217" s="1" t="inlineStr">
        <is>
          <t xml:space="preserve">R-216</t>
        </is>
      </c>
      <c r="B217" s="1" t="inlineStr">
        <is>
          <t xml:space="preserve">M</t>
        </is>
      </c>
      <c r="C217" s="1"/>
      <c r="D217" s="1">
        <v>58</v>
      </c>
      <c r="E217" s="2" t="inlineStr">
        <is>
          <t xml:space="preserve">7001- $200,000.00 7101 - $200,000.00 7201 - $200,000.00 7301 - $200,000.00 7401 - $200,000.00 7501 (52.217-8) - $100,000.00 The Government's estimated additional costs shall be used for the purpose of evaluating the price quote.</t>
        </is>
      </c>
      <c r="F217" s="1" t="inlineStr">
        <is>
          <t xml:space="preserve">shall</t>
        </is>
      </c>
      <c r="G217" s="1" t="inlineStr">
        <is>
          <t xml:space="preserve">Yes</t>
        </is>
      </c>
      <c r="H217" s="1" t="inlineStr">
        <is>
          <t xml:space="preserve">High</t>
        </is>
      </c>
      <c r="I217" s="2"/>
      <c r="J217" s="1" t="inlineStr">
        <is>
          <t xml:space="preserve">Government Dependency</t>
        </is>
      </c>
      <c r="K217" s="1" t="inlineStr">
        <is>
          <t xml:space="preserve">Government</t>
        </is>
      </c>
      <c r="L217" s="1"/>
      <c r="M217" s="2" t="inlineStr">
        <is>
          <t xml:space="preserve">government-obligation</t>
        </is>
      </c>
    </row>
    <row r="218">
      <c r="A218" s="1" t="inlineStr">
        <is>
          <t xml:space="preserve">R-217</t>
        </is>
      </c>
      <c r="B218" s="1" t="inlineStr">
        <is>
          <t xml:space="preserve">M</t>
        </is>
      </c>
      <c r="C218" s="1"/>
      <c r="D218" s="1">
        <v>58</v>
      </c>
      <c r="E218" s="2" t="inlineStr">
        <is>
          <t xml:space="preserve">Therefore, quoters shall use these estimates for Travel and ODC in preparing their price quote.</t>
        </is>
      </c>
      <c r="F218" s="1" t="inlineStr">
        <is>
          <t xml:space="preserve">shall</t>
        </is>
      </c>
      <c r="G218" s="1" t="inlineStr">
        <is>
          <t xml:space="preserve">Yes</t>
        </is>
      </c>
      <c r="H218" s="1" t="inlineStr">
        <is>
          <t xml:space="preserve">High</t>
        </is>
      </c>
      <c r="I218" s="2"/>
      <c r="J218" s="1" t="inlineStr">
        <is>
          <t xml:space="preserve">Volume II</t>
        </is>
      </c>
      <c r="K218" s="1"/>
      <c r="L218" s="1"/>
      <c r="M218" s="2"/>
    </row>
    <row r="219">
      <c r="A219" s="1" t="inlineStr">
        <is>
          <t xml:space="preserve">R-218</t>
        </is>
      </c>
      <c r="B219" s="1" t="inlineStr">
        <is>
          <t xml:space="preserve">M</t>
        </is>
      </c>
      <c r="C219" s="1"/>
      <c r="D219" s="1">
        <v>58</v>
      </c>
      <c r="E219" s="2" t="inlineStr">
        <is>
          <t xml:space="preserve">Evaluation of options shall not obligate the Government to exercise the option(s).</t>
        </is>
      </c>
      <c r="F219" s="1" t="inlineStr">
        <is>
          <t xml:space="preserve">shall</t>
        </is>
      </c>
      <c r="G219" s="1" t="inlineStr">
        <is>
          <t xml:space="preserve">Yes</t>
        </is>
      </c>
      <c r="H219" s="1" t="inlineStr">
        <is>
          <t xml:space="preserve">High</t>
        </is>
      </c>
      <c r="I219" s="2"/>
      <c r="J219" s="1" t="inlineStr">
        <is>
          <t xml:space="preserve">Government Dependency</t>
        </is>
      </c>
      <c r="K219" s="1" t="inlineStr">
        <is>
          <t xml:space="preserve">Government</t>
        </is>
      </c>
      <c r="L219" s="1"/>
      <c r="M219" s="2" t="inlineStr">
        <is>
          <t xml:space="preserve">government-obligation</t>
        </is>
      </c>
    </row>
    <row r="220">
      <c r="A220" s="1" t="inlineStr">
        <is>
          <t xml:space="preserve">R-219</t>
        </is>
      </c>
      <c r="B220" s="1" t="inlineStr">
        <is>
          <t xml:space="preserve">A.3</t>
        </is>
      </c>
      <c r="C220" s="1"/>
      <c r="D220" s="1">
        <v>2</v>
      </c>
      <c r="E220" s="2" t="inlineStr">
        <is>
          <t xml:space="preserve">Quotes shall be submitted via email to robert.l.brennan29.civ@us.navy.mil and copy matthew.r.forsythe. civ@us.navy.mil.</t>
        </is>
      </c>
      <c r="F220" s="1" t="inlineStr">
        <is>
          <t xml:space="preserve">shall</t>
        </is>
      </c>
      <c r="G220" s="1" t="inlineStr">
        <is>
          <t xml:space="preserve">Yes</t>
        </is>
      </c>
      <c r="H220" s="1" t="inlineStr">
        <is>
          <t xml:space="preserve">High</t>
        </is>
      </c>
      <c r="I220" s="2"/>
      <c r="J220" s="1" t="inlineStr">
        <is>
          <t xml:space="preserve">Unassigned</t>
        </is>
      </c>
      <c r="K220" s="1"/>
      <c r="L220" s="1"/>
      <c r="M220" s="2" t="inlineStr">
        <is>
          <t xml:space="preserve">near-duplicate:R-001; qa:flags:same quote-submission email obligation as R-001</t>
        </is>
      </c>
    </row>
    <row r="221">
      <c r="A221" s="1" t="inlineStr">
        <is>
          <t xml:space="preserve">R-220</t>
        </is>
      </c>
      <c r="B221" s="1" t="inlineStr">
        <is>
          <t xml:space="preserve">A.3</t>
        </is>
      </c>
      <c r="C221" s="1"/>
      <c r="D221" s="1">
        <v>2</v>
      </c>
      <c r="E221" s="2" t="inlineStr">
        <is>
          <t xml:space="preserve">Quoters must complete the quote as stated in the RFQ.</t>
        </is>
      </c>
      <c r="F221" s="1" t="inlineStr">
        <is>
          <t xml:space="preserve">must</t>
        </is>
      </c>
      <c r="G221" s="1" t="inlineStr">
        <is>
          <t xml:space="preserve">Yes</t>
        </is>
      </c>
      <c r="H221" s="1" t="inlineStr">
        <is>
          <t xml:space="preserve">High</t>
        </is>
      </c>
      <c r="I221" s="2"/>
      <c r="J221" s="1" t="inlineStr">
        <is>
          <t xml:space="preserve">Unassigned</t>
        </is>
      </c>
      <c r="K221" s="1"/>
      <c r="L221" s="1"/>
      <c r="M221" s="2" t="inlineStr">
        <is>
          <t xml:space="preserve">near-duplicate:R-002; qa:flags:same RFQ-completion obligation as R-002</t>
        </is>
      </c>
    </row>
    <row r="222">
      <c r="A222" s="1" t="inlineStr">
        <is>
          <t xml:space="preserve">R-221</t>
        </is>
      </c>
      <c r="B222" s="1" t="inlineStr">
        <is>
          <t xml:space="preserve">A.3</t>
        </is>
      </c>
      <c r="C222" s="1"/>
      <c r="D222" s="1">
        <v>2</v>
      </c>
      <c r="E222" s="2" t="inlineStr">
        <is>
          <t xml:space="preserve">If any changes are made, the offer is considered nonresponsive and ineligible for award.</t>
        </is>
      </c>
      <c r="F222" s="1" t="inlineStr">
        <is>
          <t xml:space="preserve">other</t>
        </is>
      </c>
      <c r="G222" s="1" t="inlineStr">
        <is>
          <t xml:space="preserve">Yes</t>
        </is>
      </c>
      <c r="H222" s="1" t="inlineStr">
        <is>
          <t xml:space="preserve">High</t>
        </is>
      </c>
      <c r="I222" s="2"/>
      <c r="J222" s="1" t="inlineStr">
        <is>
          <t xml:space="preserve">Unassigned</t>
        </is>
      </c>
      <c r="K222" s="1"/>
      <c r="L222" s="1"/>
      <c r="M222" s="2"/>
    </row>
    <row r="223">
      <c r="A223" s="1" t="inlineStr">
        <is>
          <t xml:space="preserve">R-222</t>
        </is>
      </c>
      <c r="B223" s="1" t="inlineStr">
        <is>
          <t xml:space="preserve">A.3</t>
        </is>
      </c>
      <c r="C223" s="1"/>
      <c r="D223" s="1">
        <v>3</v>
      </c>
      <c r="E223" s="2" t="inlineStr">
        <is>
          <t xml:space="preserve">The deadline for Step One submission is 28 May 2026 at 01:00 PM ET.</t>
        </is>
      </c>
      <c r="F223" s="1" t="inlineStr">
        <is>
          <t xml:space="preserve">other</t>
        </is>
      </c>
      <c r="G223" s="1" t="inlineStr">
        <is>
          <t xml:space="preserve">Yes</t>
        </is>
      </c>
      <c r="H223" s="1" t="inlineStr">
        <is>
          <t xml:space="preserve">High</t>
        </is>
      </c>
      <c r="I223" s="2"/>
      <c r="J223" s="1" t="inlineStr">
        <is>
          <t xml:space="preserve">Unassigned</t>
        </is>
      </c>
      <c r="K223" s="1"/>
      <c r="L223" s="1"/>
      <c r="M223" s="2" t="inlineStr">
        <is>
          <t xml:space="preserve">table-derived</t>
        </is>
      </c>
    </row>
    <row r="224">
      <c r="A224" s="1" t="inlineStr">
        <is>
          <t xml:space="preserve">R-223</t>
        </is>
      </c>
      <c r="B224" s="1" t="inlineStr">
        <is>
          <t xml:space="preserve">C</t>
        </is>
      </c>
      <c r="C224" s="1"/>
      <c r="D224" s="1">
        <v>8</v>
      </c>
      <c r="E224" s="2" t="inlineStr">
        <is>
          <t xml:space="preserve">AUTHORIZED CHANGES ONLY BY THE CONTRACTING OFFICER</t>
        </is>
      </c>
      <c r="F224" s="1" t="inlineStr">
        <is>
          <t xml:space="preserve">other</t>
        </is>
      </c>
      <c r="G224" s="1" t="inlineStr">
        <is>
          <t xml:space="preserve">Yes</t>
        </is>
      </c>
      <c r="H224" s="1" t="inlineStr">
        <is>
          <t xml:space="preserve">High</t>
        </is>
      </c>
      <c r="I224" s="2"/>
      <c r="J224" s="1" t="inlineStr">
        <is>
          <t xml:space="preserve">Unassigned</t>
        </is>
      </c>
      <c r="K224" s="1"/>
      <c r="L224" s="1"/>
      <c r="M224" s="2" t="inlineStr">
        <is>
          <t xml:space="preserve">qa-candidate:vague</t>
        </is>
      </c>
    </row>
    <row r="225">
      <c r="A225" s="1" t="inlineStr">
        <is>
          <t xml:space="preserve">R-224</t>
        </is>
      </c>
      <c r="B225" s="1" t="inlineStr">
        <is>
          <t xml:space="preserve">L</t>
        </is>
      </c>
      <c r="C225" s="1"/>
      <c r="D225" s="1">
        <v>52</v>
      </c>
      <c r="E225" s="2" t="inlineStr">
        <is>
          <t xml:space="preserve">This volume shall address the pricing with all pricing narrative documents submitted in searchable Adobe PDF format.</t>
        </is>
      </c>
      <c r="F225" s="1" t="inlineStr">
        <is>
          <t xml:space="preserve">shall</t>
        </is>
      </c>
      <c r="G225" s="1" t="inlineStr">
        <is>
          <t xml:space="preserve">Yes</t>
        </is>
      </c>
      <c r="H225" s="1" t="inlineStr">
        <is>
          <t xml:space="preserve">High</t>
        </is>
      </c>
      <c r="I225" s="2"/>
      <c r="J225" s="1" t="inlineStr">
        <is>
          <t xml:space="preserve">Volume II</t>
        </is>
      </c>
      <c r="K225" s="1"/>
      <c r="L225" s="1"/>
      <c r="M225" s="2" t="inlineStr">
        <is>
          <t xml:space="preserve">near-duplicate:R-167; qa:flags:same Volume II pricing-format instruction as R-167</t>
        </is>
      </c>
    </row>
    <row r="226">
      <c r="A226" s="1" t="inlineStr">
        <is>
          <t xml:space="preserve">R-225</t>
        </is>
      </c>
      <c r="B226" s="1" t="inlineStr">
        <is>
          <t xml:space="preserve">L</t>
        </is>
      </c>
      <c r="C226" s="1"/>
      <c r="D226" s="1">
        <v>52</v>
      </c>
      <c r="E226" s="2" t="inlineStr">
        <is>
          <t xml:space="preserve">Solicitation cover sheet with appropriate blocks completed by the quoter.</t>
        </is>
      </c>
      <c r="F226" s="1" t="inlineStr">
        <is>
          <t xml:space="preserve">other</t>
        </is>
      </c>
      <c r="G226" s="1" t="inlineStr">
        <is>
          <t xml:space="preserve">Yes</t>
        </is>
      </c>
      <c r="H226" s="1" t="inlineStr">
        <is>
          <t xml:space="preserve">High</t>
        </is>
      </c>
      <c r="I226" s="2"/>
      <c r="J226" s="1" t="inlineStr">
        <is>
          <t xml:space="preserve">Volume II</t>
        </is>
      </c>
      <c r="K226" s="1"/>
      <c r="L226" s="1"/>
      <c r="M226" s="2" t="inlineStr">
        <is>
          <t xml:space="preserve">table-derived</t>
        </is>
      </c>
    </row>
    <row r="227">
      <c r="A227" s="1" t="inlineStr">
        <is>
          <t xml:space="preserve">R-226</t>
        </is>
      </c>
      <c r="B227" s="1" t="inlineStr">
        <is>
          <t xml:space="preserve">L</t>
        </is>
      </c>
      <c r="C227" s="1"/>
      <c r="D227" s="1">
        <v>52</v>
      </c>
      <c r="E227" s="2" t="inlineStr">
        <is>
          <t xml:space="preserve">Solicitation pricing pages completed by the quoter (Section B filled out).</t>
        </is>
      </c>
      <c r="F227" s="1" t="inlineStr">
        <is>
          <t xml:space="preserve">other</t>
        </is>
      </c>
      <c r="G227" s="1" t="inlineStr">
        <is>
          <t xml:space="preserve">Yes</t>
        </is>
      </c>
      <c r="H227" s="1" t="inlineStr">
        <is>
          <t xml:space="preserve">High</t>
        </is>
      </c>
      <c r="I227" s="2"/>
      <c r="J227" s="1" t="inlineStr">
        <is>
          <t xml:space="preserve">Volume II</t>
        </is>
      </c>
      <c r="K227" s="1"/>
      <c r="L227" s="1"/>
      <c r="M227" s="2" t="inlineStr">
        <is>
          <t xml:space="preserve">table-derived; xref:Section-B</t>
        </is>
      </c>
    </row>
    <row r="228">
      <c r="A228" s="1" t="inlineStr">
        <is>
          <t xml:space="preserve">R-227</t>
        </is>
      </c>
      <c r="B228" s="1" t="inlineStr">
        <is>
          <t xml:space="preserve">L</t>
        </is>
      </c>
      <c r="C228" s="1"/>
      <c r="D228" s="1">
        <v>52</v>
      </c>
      <c r="E228" s="2" t="inlineStr">
        <is>
          <t xml:space="preserve">Acknowledgement of solicitation amendments pursuant to FAR 52.215-1 (if not previously provided).</t>
        </is>
      </c>
      <c r="F228" s="1" t="inlineStr">
        <is>
          <t xml:space="preserve">other</t>
        </is>
      </c>
      <c r="G228" s="1" t="inlineStr">
        <is>
          <t xml:space="preserve">Yes</t>
        </is>
      </c>
      <c r="H228" s="1" t="inlineStr">
        <is>
          <t xml:space="preserve">High</t>
        </is>
      </c>
      <c r="I228" s="2"/>
      <c r="J228" s="1" t="inlineStr">
        <is>
          <t xml:space="preserve">Volume II</t>
        </is>
      </c>
      <c r="K228" s="1"/>
      <c r="L228" s="1"/>
      <c r="M228" s="2" t="inlineStr">
        <is>
          <t xml:space="preserve">table-derived; xref:unresolved</t>
        </is>
      </c>
    </row>
    <row r="229">
      <c r="A229" s="1" t="inlineStr">
        <is>
          <t xml:space="preserve">R-228</t>
        </is>
      </c>
      <c r="B229" s="1" t="inlineStr">
        <is>
          <t xml:space="preserve">L</t>
        </is>
      </c>
      <c r="C229" s="1"/>
      <c r="D229" s="1">
        <v>52</v>
      </c>
      <c r="E229" s="2" t="inlineStr">
        <is>
          <t xml:space="preserve">Representations and Certifications completed by the Quoter in accordance with instructions contained elsewhere in this solicitation.</t>
        </is>
      </c>
      <c r="F229" s="1" t="inlineStr">
        <is>
          <t xml:space="preserve">other</t>
        </is>
      </c>
      <c r="G229" s="1" t="inlineStr">
        <is>
          <t xml:space="preserve">Yes</t>
        </is>
      </c>
      <c r="H229" s="1" t="inlineStr">
        <is>
          <t xml:space="preserve">High</t>
        </is>
      </c>
      <c r="I229" s="2"/>
      <c r="J229" s="1" t="inlineStr">
        <is>
          <t xml:space="preserve">Volume II</t>
        </is>
      </c>
      <c r="K229" s="1"/>
      <c r="L229" s="1"/>
      <c r="M229" s="2" t="inlineStr">
        <is>
          <t xml:space="preserve">table-derived; xref:unresolved</t>
        </is>
      </c>
    </row>
    <row r="230">
      <c r="A230" s="1" t="inlineStr">
        <is>
          <t xml:space="preserve">R-229</t>
        </is>
      </c>
      <c r="B230" s="1" t="inlineStr">
        <is>
          <t xml:space="preserve">L</t>
        </is>
      </c>
      <c r="C230" s="1"/>
      <c r="D230" s="1">
        <v>52</v>
      </c>
      <c r="E230" s="2" t="inlineStr">
        <is>
          <t xml:space="preserve">The completion and submission of the above items will constitute an offer (quote) and will be considered the Quoter's unconditional assent to the terms and conditions of this solicitation and any attachments and/or exhibits hereto.</t>
        </is>
      </c>
      <c r="F230" s="1" t="inlineStr">
        <is>
          <t xml:space="preserve">will</t>
        </is>
      </c>
      <c r="G230" s="1" t="inlineStr">
        <is>
          <t xml:space="preserve">Yes</t>
        </is>
      </c>
      <c r="H230" s="1" t="inlineStr">
        <is>
          <t xml:space="preserve">High</t>
        </is>
      </c>
      <c r="I230" s="2"/>
      <c r="J230" s="1" t="inlineStr">
        <is>
          <t xml:space="preserve">Unassigned</t>
        </is>
      </c>
      <c r="K230" s="1"/>
      <c r="L230" s="1"/>
      <c r="M230" s="2"/>
    </row>
    <row r="231">
      <c r="A231" s="1" t="inlineStr">
        <is>
          <t xml:space="preserve">R-230</t>
        </is>
      </c>
      <c r="B231" s="1" t="inlineStr">
        <is>
          <t xml:space="preserve">L</t>
        </is>
      </c>
      <c r="C231" s="1"/>
      <c r="D231" s="1">
        <v>52</v>
      </c>
      <c r="E231" s="2" t="inlineStr">
        <is>
          <t xml:space="preserve">Quoters shall respond to all requirements of the solicitation document.</t>
        </is>
      </c>
      <c r="F231" s="1" t="inlineStr">
        <is>
          <t xml:space="preserve">shall</t>
        </is>
      </c>
      <c r="G231" s="1" t="inlineStr">
        <is>
          <t xml:space="preserve">Yes</t>
        </is>
      </c>
      <c r="H231" s="1" t="inlineStr">
        <is>
          <t xml:space="preserve">High</t>
        </is>
      </c>
      <c r="I231" s="2"/>
      <c r="J231" s="1" t="inlineStr">
        <is>
          <t xml:space="preserve">Unassigned</t>
        </is>
      </c>
      <c r="K231" s="1"/>
      <c r="L231" s="1"/>
      <c r="M231" s="2" t="inlineStr">
        <is>
          <t xml:space="preserve">near-duplicate:R-171; qa:flags:same respond-to-all-requirements obligation as R-171</t>
        </is>
      </c>
    </row>
    <row r="232">
      <c r="A232" s="1" t="inlineStr">
        <is>
          <t xml:space="preserve">R-231</t>
        </is>
      </c>
      <c r="B232" s="1" t="inlineStr">
        <is>
          <t xml:space="preserve">L</t>
        </is>
      </c>
      <c r="C232" s="1"/>
      <c r="D232" s="1">
        <v>52</v>
      </c>
      <c r="E232" s="2" t="inlineStr">
        <is>
          <t xml:space="preserve">In the event any person who is not a bona fide employee of the quoter participated in the creation, formulation, or writing of any portion of the quote, a certificate to this effect shall be included in the quote which shall be signed by an officer of the quoter.</t>
        </is>
      </c>
      <c r="F232" s="1" t="inlineStr">
        <is>
          <t xml:space="preserve">shall</t>
        </is>
      </c>
      <c r="G232" s="1" t="inlineStr">
        <is>
          <t xml:space="preserve">Yes</t>
        </is>
      </c>
      <c r="H232" s="1" t="inlineStr">
        <is>
          <t xml:space="preserve">High</t>
        </is>
      </c>
      <c r="I232" s="2"/>
      <c r="J232" s="1" t="inlineStr">
        <is>
          <t xml:space="preserve">Volume II</t>
        </is>
      </c>
      <c r="K232" s="1"/>
      <c r="L232" s="1"/>
      <c r="M232" s="2" t="inlineStr">
        <is>
          <t xml:space="preserve">near-duplicate:R-175; qa:flags:same non-employee participation certificate as R-175</t>
        </is>
      </c>
    </row>
    <row r="233">
      <c r="A233" s="1" t="inlineStr">
        <is>
          <t xml:space="preserve">R-232</t>
        </is>
      </c>
      <c r="B233" s="1" t="inlineStr">
        <is>
          <t xml:space="preserve">L</t>
        </is>
      </c>
      <c r="C233" s="1"/>
      <c r="D233" s="1">
        <v>52</v>
      </c>
      <c r="E233" s="2" t="inlineStr">
        <is>
          <t xml:space="preserve">Do not include CLASSIFIED data in your quote.</t>
        </is>
      </c>
      <c r="F233" s="1" t="inlineStr">
        <is>
          <t xml:space="preserve">other</t>
        </is>
      </c>
      <c r="G233" s="1" t="inlineStr">
        <is>
          <t xml:space="preserve">Yes</t>
        </is>
      </c>
      <c r="H233" s="1" t="inlineStr">
        <is>
          <t xml:space="preserve">High</t>
        </is>
      </c>
      <c r="I233" s="2"/>
      <c r="J233" s="1" t="inlineStr">
        <is>
          <t xml:space="preserve">Unassigned</t>
        </is>
      </c>
      <c r="K233" s="1"/>
      <c r="L233" s="1"/>
      <c r="M233" s="2"/>
    </row>
    <row r="234">
      <c r="A234" s="1" t="inlineStr">
        <is>
          <t xml:space="preserve">R-233</t>
        </is>
      </c>
      <c r="B234" s="1" t="inlineStr">
        <is>
          <t xml:space="preserve">L</t>
        </is>
      </c>
      <c r="C234" s="1"/>
      <c r="D234" s="1">
        <v>53</v>
      </c>
      <c r="E234" s="2" t="inlineStr">
        <is>
          <t xml:space="preserve">-Title of the quote -Volume Number (I or II) -Solicitation number -Name and address of quoter -Contractor point of contact (POC) with POC's email address and phone number -CAGE Code &amp; Unique Entity ID</t>
        </is>
      </c>
      <c r="F234" s="1" t="inlineStr">
        <is>
          <t xml:space="preserve">should</t>
        </is>
      </c>
      <c r="G234" s="1" t="inlineStr">
        <is>
          <t xml:space="preserve">No</t>
        </is>
      </c>
      <c r="H234" s="1" t="inlineStr">
        <is>
          <t xml:space="preserve">High</t>
        </is>
      </c>
      <c r="I234" s="2"/>
      <c r="J234" s="1" t="inlineStr">
        <is>
          <t xml:space="preserve">Unassigned</t>
        </is>
      </c>
      <c r="K234" s="1"/>
      <c r="L234" s="1"/>
      <c r="M234" s="2" t="inlineStr">
        <is>
          <t xml:space="preserve">advisory</t>
        </is>
      </c>
    </row>
    <row r="235">
      <c r="A235" s="1" t="inlineStr">
        <is>
          <t xml:space="preserve">R-234</t>
        </is>
      </c>
      <c r="B235" s="1" t="inlineStr">
        <is>
          <t xml:space="preserve">L</t>
        </is>
      </c>
      <c r="C235" s="1"/>
      <c r="D235" s="1">
        <v>53</v>
      </c>
      <c r="E235" s="2" t="inlineStr">
        <is>
          <t xml:space="preserve">- Identification of original signature copies Table of Contents:</t>
        </is>
      </c>
      <c r="F235" s="1" t="inlineStr">
        <is>
          <t xml:space="preserve">should</t>
        </is>
      </c>
      <c r="G235" s="1" t="inlineStr">
        <is>
          <t xml:space="preserve">No</t>
        </is>
      </c>
      <c r="H235" s="1" t="inlineStr">
        <is>
          <t xml:space="preserve">High</t>
        </is>
      </c>
      <c r="I235" s="2"/>
      <c r="J235" s="1" t="inlineStr">
        <is>
          <t xml:space="preserve">Unassigned</t>
        </is>
      </c>
      <c r="K235" s="1"/>
      <c r="L235" s="1"/>
      <c r="M235" s="2" t="inlineStr">
        <is>
          <t xml:space="preserve">advisory</t>
        </is>
      </c>
    </row>
    <row r="236">
      <c r="A236" s="1" t="inlineStr">
        <is>
          <t xml:space="preserve">R-235</t>
        </is>
      </c>
      <c r="B236" s="1" t="inlineStr">
        <is>
          <t xml:space="preserve">L</t>
        </is>
      </c>
      <c r="C236" s="1"/>
      <c r="D236" s="1">
        <v>53</v>
      </c>
      <c r="E236" s="2" t="inlineStr">
        <is>
          <t xml:space="preserve">Each quoter shall submit a quote that clearly and concisely sets forth the contractor's response to the requirements of the solicitation.</t>
        </is>
      </c>
      <c r="F236" s="1" t="inlineStr">
        <is>
          <t xml:space="preserve">shall</t>
        </is>
      </c>
      <c r="G236" s="1" t="inlineStr">
        <is>
          <t xml:space="preserve">Yes</t>
        </is>
      </c>
      <c r="H236" s="1" t="inlineStr">
        <is>
          <t xml:space="preserve">High</t>
        </is>
      </c>
      <c r="I236" s="2"/>
      <c r="J236" s="1" t="inlineStr">
        <is>
          <t xml:space="preserve">Unassigned</t>
        </is>
      </c>
      <c r="K236" s="1"/>
      <c r="L236" s="1"/>
      <c r="M236" s="2" t="inlineStr">
        <is>
          <t xml:space="preserve">qa-candidate:weak-verifiability; near-duplicate:R-181; qa:flags:same clear-and-concise quote requirement as R-181</t>
        </is>
      </c>
    </row>
    <row r="237">
      <c r="A237" s="1" t="inlineStr">
        <is>
          <t xml:space="preserve">R-236</t>
        </is>
      </c>
      <c r="B237" s="1" t="inlineStr">
        <is>
          <t xml:space="preserve">L</t>
        </is>
      </c>
      <c r="C237" s="1"/>
      <c r="D237" s="1">
        <v>53</v>
      </c>
      <c r="E237" s="2" t="inlineStr">
        <is>
          <t xml:space="preserve">Unnecessary elaboration or other presentations beyond that sufficient to present a complete and effective quote are not desired.</t>
        </is>
      </c>
      <c r="F237" s="1" t="inlineStr">
        <is>
          <t xml:space="preserve">other</t>
        </is>
      </c>
      <c r="G237" s="1" t="inlineStr">
        <is>
          <t xml:space="preserve">No</t>
        </is>
      </c>
      <c r="H237" s="1" t="inlineStr">
        <is>
          <t xml:space="preserve">High</t>
        </is>
      </c>
      <c r="I237" s="2"/>
      <c r="J237" s="1" t="inlineStr">
        <is>
          <t xml:space="preserve">Unassigned</t>
        </is>
      </c>
      <c r="K237" s="1"/>
      <c r="L237" s="1"/>
      <c r="M237" s="2" t="inlineStr">
        <is>
          <t xml:space="preserve">advisory</t>
        </is>
      </c>
    </row>
    <row r="238">
      <c r="A238" s="1" t="inlineStr">
        <is>
          <t xml:space="preserve">R-237</t>
        </is>
      </c>
      <c r="B238" s="1" t="inlineStr">
        <is>
          <t xml:space="preserve">L</t>
        </is>
      </c>
      <c r="C238" s="1"/>
      <c r="D238" s="1">
        <v>53</v>
      </c>
      <c r="E238" s="2" t="inlineStr">
        <is>
          <t xml:space="preserve">Volume I, "Non-cost quote," is limited to a maximum of 10 pages in length inclusive of any charts, diagrams, and/or other graphics.</t>
        </is>
      </c>
      <c r="F238" s="1" t="inlineStr">
        <is>
          <t xml:space="preserve">other</t>
        </is>
      </c>
      <c r="G238" s="1" t="inlineStr">
        <is>
          <t xml:space="preserve">Yes</t>
        </is>
      </c>
      <c r="H238" s="1" t="inlineStr">
        <is>
          <t xml:space="preserve">High</t>
        </is>
      </c>
      <c r="I238" s="2"/>
      <c r="J238" s="1" t="inlineStr">
        <is>
          <t xml:space="preserve">Volume I</t>
        </is>
      </c>
      <c r="K238" s="1"/>
      <c r="L238" s="1"/>
      <c r="M238" s="2"/>
    </row>
    <row r="239">
      <c r="A239" s="1" t="inlineStr">
        <is>
          <t xml:space="preserve">R-238</t>
        </is>
      </c>
      <c r="B239" s="1" t="inlineStr">
        <is>
          <t xml:space="preserve">L</t>
        </is>
      </c>
      <c r="C239" s="1"/>
      <c r="D239" s="1">
        <v>53</v>
      </c>
      <c r="E239" s="2" t="inlineStr">
        <is>
          <t xml:space="preserve">Each "page" is defined as one sheet, 8 1/2 " x 11", with at least one-inch margins on all sides, using a font with a point size of 12 or greater (e.g., "Times New Roman" style with 12-point font).</t>
        </is>
      </c>
      <c r="F239" s="1" t="inlineStr">
        <is>
          <t xml:space="preserve">other</t>
        </is>
      </c>
      <c r="G239" s="1" t="inlineStr">
        <is>
          <t xml:space="preserve">Yes</t>
        </is>
      </c>
      <c r="H239" s="1" t="inlineStr">
        <is>
          <t xml:space="preserve">High</t>
        </is>
      </c>
      <c r="I239" s="2"/>
      <c r="J239" s="1" t="inlineStr">
        <is>
          <t xml:space="preserve">Volume I</t>
        </is>
      </c>
      <c r="K239" s="1"/>
      <c r="L239" s="1"/>
      <c r="M239" s="2"/>
    </row>
    <row r="240">
      <c r="A240" s="1" t="inlineStr">
        <is>
          <t xml:space="preserve">R-239</t>
        </is>
      </c>
      <c r="B240" s="1" t="inlineStr">
        <is>
          <t xml:space="preserve">L</t>
        </is>
      </c>
      <c r="C240" s="1"/>
      <c r="D240" s="1">
        <v>53</v>
      </c>
      <c r="E240" s="2" t="inlineStr">
        <is>
          <t xml:space="preserve">Multiple pages, double pages, two-sided pages, or foldouts will count as an equivalent number of 8 1/2" x 11" pages.</t>
        </is>
      </c>
      <c r="F240" s="1" t="inlineStr">
        <is>
          <t xml:space="preserve">will</t>
        </is>
      </c>
      <c r="G240" s="1" t="inlineStr">
        <is>
          <t xml:space="preserve">Yes</t>
        </is>
      </c>
      <c r="H240" s="1" t="inlineStr">
        <is>
          <t xml:space="preserve">High</t>
        </is>
      </c>
      <c r="I240" s="2"/>
      <c r="J240" s="1" t="inlineStr">
        <is>
          <t xml:space="preserve">Unassigned</t>
        </is>
      </c>
      <c r="K240" s="1"/>
      <c r="L240" s="1"/>
      <c r="M240" s="2"/>
    </row>
    <row r="241">
      <c r="A241" s="1" t="inlineStr">
        <is>
          <t xml:space="preserve">R-240</t>
        </is>
      </c>
      <c r="B241" s="1" t="inlineStr">
        <is>
          <t xml:space="preserve">L</t>
        </is>
      </c>
      <c r="C241" s="1"/>
      <c r="D241" s="1">
        <v>53</v>
      </c>
      <c r="E241" s="2" t="inlineStr">
        <is>
          <t xml:space="preserve">The cover sheet and table of contents (not to exceed one page per volume) will not count toward the page limit.</t>
        </is>
      </c>
      <c r="F241" s="1" t="inlineStr">
        <is>
          <t xml:space="preserve">will</t>
        </is>
      </c>
      <c r="G241" s="1" t="inlineStr">
        <is>
          <t xml:space="preserve">Yes</t>
        </is>
      </c>
      <c r="H241" s="1" t="inlineStr">
        <is>
          <t xml:space="preserve">High</t>
        </is>
      </c>
      <c r="I241" s="2"/>
      <c r="J241" s="1" t="inlineStr">
        <is>
          <t xml:space="preserve">Unassigned</t>
        </is>
      </c>
      <c r="K241" s="1"/>
      <c r="L241" s="1"/>
      <c r="M241" s="2"/>
    </row>
    <row r="242">
      <c r="A242" s="1" t="inlineStr">
        <is>
          <t xml:space="preserve">R-241</t>
        </is>
      </c>
      <c r="B242" s="1" t="inlineStr">
        <is>
          <t xml:space="preserve">L</t>
        </is>
      </c>
      <c r="C242" s="1"/>
      <c r="D242" s="1">
        <v>53</v>
      </c>
      <c r="E242" s="2" t="inlineStr">
        <is>
          <t xml:space="preserve">The one exception to the font size requirement shown above is that the "past performance information form," including any continuation sheets, may be completed with a point size of 10 or greater.</t>
        </is>
      </c>
      <c r="F242" s="1" t="inlineStr">
        <is>
          <t xml:space="preserve">other</t>
        </is>
      </c>
      <c r="G242" s="1" t="inlineStr">
        <is>
          <t xml:space="preserve">No</t>
        </is>
      </c>
      <c r="H242" s="1" t="inlineStr">
        <is>
          <t xml:space="preserve">High</t>
        </is>
      </c>
      <c r="I242" s="2"/>
      <c r="J242" s="1" t="inlineStr">
        <is>
          <t xml:space="preserve">Unassigned</t>
        </is>
      </c>
      <c r="K242" s="1"/>
      <c r="L242" s="1"/>
      <c r="M242" s="2"/>
    </row>
    <row r="243">
      <c r="A243" s="1" t="inlineStr">
        <is>
          <t xml:space="preserve">R-242</t>
        </is>
      </c>
      <c r="B243" s="1" t="inlineStr">
        <is>
          <t xml:space="preserve">L</t>
        </is>
      </c>
      <c r="C243" s="1"/>
      <c r="D243" s="1">
        <v>53</v>
      </c>
      <c r="E243" s="2" t="inlineStr">
        <is>
          <t xml:space="preserve">Pages submitted in excess of the page limitations described above will not be evaluated.</t>
        </is>
      </c>
      <c r="F243" s="1" t="inlineStr">
        <is>
          <t xml:space="preserve">will</t>
        </is>
      </c>
      <c r="G243" s="1" t="inlineStr">
        <is>
          <t xml:space="preserve">Yes</t>
        </is>
      </c>
      <c r="H243" s="1" t="inlineStr">
        <is>
          <t xml:space="preserve">High</t>
        </is>
      </c>
      <c r="I243" s="2"/>
      <c r="J243" s="1" t="inlineStr">
        <is>
          <t xml:space="preserve">Unassigned</t>
        </is>
      </c>
      <c r="K243" s="1"/>
      <c r="L243" s="1"/>
      <c r="M243" s="2"/>
    </row>
    <row r="244">
      <c r="A244" s="1" t="inlineStr">
        <is>
          <t xml:space="preserve">R-243</t>
        </is>
      </c>
      <c r="B244" s="1" t="inlineStr">
        <is>
          <t xml:space="preserve">L</t>
        </is>
      </c>
      <c r="C244" s="1"/>
      <c r="D244" s="1">
        <v>53</v>
      </c>
      <c r="E244" s="2" t="inlineStr">
        <is>
          <t xml:space="preserve">The Navy may exercise discretion in determining which specific pages are considered to be in excess of the page limitations.</t>
        </is>
      </c>
      <c r="F244" s="1" t="inlineStr">
        <is>
          <t xml:space="preserve">other</t>
        </is>
      </c>
      <c r="G244" s="1" t="inlineStr">
        <is>
          <t xml:space="preserve">No</t>
        </is>
      </c>
      <c r="H244" s="1" t="inlineStr">
        <is>
          <t xml:space="preserve">High</t>
        </is>
      </c>
      <c r="I244" s="2"/>
      <c r="J244" s="1" t="inlineStr">
        <is>
          <t xml:space="preserve">Government Dependency</t>
        </is>
      </c>
      <c r="K244" s="1" t="inlineStr">
        <is>
          <t xml:space="preserve">Government</t>
        </is>
      </c>
      <c r="L244" s="1"/>
      <c r="M244" s="2" t="inlineStr">
        <is>
          <t xml:space="preserve">government-obligation</t>
        </is>
      </c>
    </row>
    <row r="245">
      <c r="A245" s="1" t="inlineStr">
        <is>
          <t xml:space="preserve">R-244</t>
        </is>
      </c>
      <c r="B245" s="1" t="inlineStr">
        <is>
          <t xml:space="preserve">L</t>
        </is>
      </c>
      <c r="C245" s="1"/>
      <c r="D245" s="1">
        <v>53</v>
      </c>
      <c r="E245" s="2" t="inlineStr">
        <is>
          <t xml:space="preserve">Volume II, "Price Quote," is not page limited.</t>
        </is>
      </c>
      <c r="F245" s="1" t="inlineStr">
        <is>
          <t xml:space="preserve">other</t>
        </is>
      </c>
      <c r="G245" s="1" t="inlineStr">
        <is>
          <t xml:space="preserve">No</t>
        </is>
      </c>
      <c r="H245" s="1" t="inlineStr">
        <is>
          <t xml:space="preserve">High</t>
        </is>
      </c>
      <c r="I245" s="2"/>
      <c r="J245" s="1" t="inlineStr">
        <is>
          <t xml:space="preserve">Unassigned</t>
        </is>
      </c>
      <c r="K245" s="1"/>
      <c r="L245" s="1"/>
      <c r="M245" s="2"/>
    </row>
    <row r="246">
      <c r="A246" s="1" t="inlineStr">
        <is>
          <t xml:space="preserve">R-245</t>
        </is>
      </c>
      <c r="B246" s="1" t="inlineStr">
        <is>
          <t xml:space="preserve">L</t>
        </is>
      </c>
      <c r="C246" s="1"/>
      <c r="D246" s="1">
        <v>53</v>
      </c>
      <c r="E246" s="2" t="inlineStr">
        <is>
          <t xml:space="preserve">Describe your approach to deliver instruction in high-risk courses such as Waterborne Instructor Courses, Patrol Craft Officer Courses, and advanced tactical patrol leader training, ensuring adherence to OPNAV high-risk training requirements.</t>
        </is>
      </c>
      <c r="F246" s="1" t="inlineStr">
        <is>
          <t xml:space="preserve">other</t>
        </is>
      </c>
      <c r="G246" s="1" t="inlineStr">
        <is>
          <t xml:space="preserve">Yes</t>
        </is>
      </c>
      <c r="H246" s="1" t="inlineStr">
        <is>
          <t xml:space="preserve">High</t>
        </is>
      </c>
      <c r="I246" s="2"/>
      <c r="J246" s="1" t="inlineStr">
        <is>
          <t xml:space="preserve">Volume I - Technical</t>
        </is>
      </c>
      <c r="K246" s="1"/>
      <c r="L246" s="1"/>
      <c r="M246" s="2" t="inlineStr">
        <is>
          <t xml:space="preserve">evaluation-criterion</t>
        </is>
      </c>
    </row>
    <row r="247">
      <c r="A247" s="1" t="inlineStr">
        <is>
          <t xml:space="preserve">R-246</t>
        </is>
      </c>
      <c r="B247" s="1" t="inlineStr">
        <is>
          <t xml:space="preserve">L</t>
        </is>
      </c>
      <c r="C247" s="1"/>
      <c r="D247" s="1">
        <v>53</v>
      </c>
      <c r="E247" s="2" t="inlineStr">
        <is>
          <t xml:space="preserve">Describe your approach to create, review, revise, and manage instructional content for courses involving technical welding, diesel systems maintenance, unmanned aerial systems, small arms maintenance, and navigation techniques.</t>
        </is>
      </c>
      <c r="F247" s="1" t="inlineStr">
        <is>
          <t xml:space="preserve">other</t>
        </is>
      </c>
      <c r="G247" s="1" t="inlineStr">
        <is>
          <t xml:space="preserve">Yes</t>
        </is>
      </c>
      <c r="H247" s="1" t="inlineStr">
        <is>
          <t xml:space="preserve">High</t>
        </is>
      </c>
      <c r="I247" s="2"/>
      <c r="J247" s="1" t="inlineStr">
        <is>
          <t xml:space="preserve">Volume I - Technical</t>
        </is>
      </c>
      <c r="K247" s="1"/>
      <c r="L247" s="1"/>
      <c r="M247" s="2" t="inlineStr">
        <is>
          <t xml:space="preserve">evaluation-criterion</t>
        </is>
      </c>
    </row>
    <row r="248">
      <c r="A248" s="1" t="inlineStr">
        <is>
          <t xml:space="preserve">R-247</t>
        </is>
      </c>
      <c r="B248" s="1" t="inlineStr">
        <is>
          <t xml:space="preserve">L</t>
        </is>
      </c>
      <c r="C248" s="1"/>
      <c r="D248" s="1">
        <v>54</v>
      </c>
      <c r="E248" s="2" t="inlineStr">
        <is>
          <t xml:space="preserve">Describe your approach to provide ongoing administrative assistance, such as transportation, lodging arrangements, CAC and ID issuance, and cultural enrichment activities for International Military Students (IMS).</t>
        </is>
      </c>
      <c r="F248" s="1" t="inlineStr">
        <is>
          <t xml:space="preserve">other</t>
        </is>
      </c>
      <c r="G248" s="1" t="inlineStr">
        <is>
          <t xml:space="preserve">Yes</t>
        </is>
      </c>
      <c r="H248" s="1" t="inlineStr">
        <is>
          <t xml:space="preserve">High</t>
        </is>
      </c>
      <c r="I248" s="2"/>
      <c r="J248" s="1" t="inlineStr">
        <is>
          <t xml:space="preserve">Volume I - Technical</t>
        </is>
      </c>
      <c r="K248" s="1"/>
      <c r="L248" s="1"/>
      <c r="M248" s="2" t="inlineStr">
        <is>
          <t xml:space="preserve">evaluation-criterion</t>
        </is>
      </c>
    </row>
    <row r="249">
      <c r="A249" s="1" t="inlineStr">
        <is>
          <t xml:space="preserve">R-248</t>
        </is>
      </c>
      <c r="B249" s="1" t="inlineStr">
        <is>
          <t xml:space="preserve">L</t>
        </is>
      </c>
      <c r="C249" s="1"/>
      <c r="D249" s="1">
        <v>54</v>
      </c>
      <c r="E249" s="2" t="inlineStr">
        <is>
          <t xml:space="preserve">Describe your approach to provide instruction in areas such as advanced welding, diesel and outboard engine repairs, and troubleshooting navigation and communications equipment.</t>
        </is>
      </c>
      <c r="F249" s="1" t="inlineStr">
        <is>
          <t xml:space="preserve">other</t>
        </is>
      </c>
      <c r="G249" s="1" t="inlineStr">
        <is>
          <t xml:space="preserve">Yes</t>
        </is>
      </c>
      <c r="H249" s="1" t="inlineStr">
        <is>
          <t xml:space="preserve">High</t>
        </is>
      </c>
      <c r="I249" s="2"/>
      <c r="J249" s="1" t="inlineStr">
        <is>
          <t xml:space="preserve">Volume I - Technical</t>
        </is>
      </c>
      <c r="K249" s="1"/>
      <c r="L249" s="1"/>
      <c r="M249" s="2" t="inlineStr">
        <is>
          <t xml:space="preserve">evaluation-criterion</t>
        </is>
      </c>
    </row>
    <row r="250">
      <c r="A250" s="1" t="inlineStr">
        <is>
          <t xml:space="preserve">R-249</t>
        </is>
      </c>
      <c r="B250" s="1" t="inlineStr">
        <is>
          <t xml:space="preserve">L</t>
        </is>
      </c>
      <c r="C250" s="1"/>
      <c r="D250" s="1">
        <v>54</v>
      </c>
      <c r="E250" s="2" t="inlineStr">
        <is>
          <t xml:space="preserve">Describe your approach to conduct Strategic Leadership International Courses (SLIC) with senior officials, leveraging methodologies like Design Thinking and Systems Thinking.</t>
        </is>
      </c>
      <c r="F250" s="1" t="inlineStr">
        <is>
          <t xml:space="preserve">other</t>
        </is>
      </c>
      <c r="G250" s="1" t="inlineStr">
        <is>
          <t xml:space="preserve">Yes</t>
        </is>
      </c>
      <c r="H250" s="1" t="inlineStr">
        <is>
          <t xml:space="preserve">High</t>
        </is>
      </c>
      <c r="I250" s="2"/>
      <c r="J250" s="1" t="inlineStr">
        <is>
          <t xml:space="preserve">Volume I - Technical</t>
        </is>
      </c>
      <c r="K250" s="1"/>
      <c r="L250" s="1"/>
      <c r="M250" s="2" t="inlineStr">
        <is>
          <t xml:space="preserve">evaluation-criterion</t>
        </is>
      </c>
    </row>
    <row r="251">
      <c r="A251" s="1" t="inlineStr">
        <is>
          <t xml:space="preserve">R-250</t>
        </is>
      </c>
      <c r="B251" s="1" t="inlineStr">
        <is>
          <t xml:space="preserve">L</t>
        </is>
      </c>
      <c r="C251" s="1"/>
      <c r="D251" s="1">
        <v>54</v>
      </c>
      <c r="E251" s="2" t="inlineStr">
        <is>
          <t xml:space="preserve">Describe your approach to liaise with TSOCs, U.S. Embassies, and Combatant Commanders to plan and coordinate Title 10 and 22 Security Cooperation activities.</t>
        </is>
      </c>
      <c r="F251" s="1" t="inlineStr">
        <is>
          <t xml:space="preserve">other</t>
        </is>
      </c>
      <c r="G251" s="1" t="inlineStr">
        <is>
          <t xml:space="preserve">Yes</t>
        </is>
      </c>
      <c r="H251" s="1" t="inlineStr">
        <is>
          <t xml:space="preserve">High</t>
        </is>
      </c>
      <c r="I251" s="2"/>
      <c r="J251" s="1" t="inlineStr">
        <is>
          <t xml:space="preserve">Volume I - Technical</t>
        </is>
      </c>
      <c r="K251" s="1"/>
      <c r="L251" s="1"/>
      <c r="M251" s="2" t="inlineStr">
        <is>
          <t xml:space="preserve">evaluation-criterion</t>
        </is>
      </c>
    </row>
    <row r="252">
      <c r="A252" s="1" t="inlineStr">
        <is>
          <t xml:space="preserve">R-251</t>
        </is>
      </c>
      <c r="B252" s="1" t="inlineStr">
        <is>
          <t xml:space="preserve">L</t>
        </is>
      </c>
      <c r="C252" s="1"/>
      <c r="D252" s="1">
        <v>54</v>
      </c>
      <c r="E252" s="2" t="inlineStr">
        <is>
          <t xml:space="preserve">Describe your approach to ensure contractor compliance with safeguarding protocols for command equipment and facilities during operations.</t>
        </is>
      </c>
      <c r="F252" s="1" t="inlineStr">
        <is>
          <t xml:space="preserve">other</t>
        </is>
      </c>
      <c r="G252" s="1" t="inlineStr">
        <is>
          <t xml:space="preserve">Yes</t>
        </is>
      </c>
      <c r="H252" s="1" t="inlineStr">
        <is>
          <t xml:space="preserve">High</t>
        </is>
      </c>
      <c r="I252" s="2"/>
      <c r="J252" s="1" t="inlineStr">
        <is>
          <t xml:space="preserve">Volume I - Technical</t>
        </is>
      </c>
      <c r="K252" s="1"/>
      <c r="L252" s="1"/>
      <c r="M252" s="2" t="inlineStr">
        <is>
          <t xml:space="preserve">evaluation-criterion</t>
        </is>
      </c>
    </row>
    <row r="253">
      <c r="A253" s="1" t="inlineStr">
        <is>
          <t xml:space="preserve">R-252</t>
        </is>
      </c>
      <c r="B253" s="1" t="inlineStr">
        <is>
          <t xml:space="preserve">L</t>
        </is>
      </c>
      <c r="C253" s="1"/>
      <c r="D253" s="1">
        <v>54</v>
      </c>
      <c r="E253" s="2" t="inlineStr">
        <is>
          <t xml:space="preserve">Describe your approach to organize daily student schedules, mitigate discrepancies between planned activities and instructional courses, and provide logistical assistance during events like Field Studies Programs (FSP).</t>
        </is>
      </c>
      <c r="F253" s="1" t="inlineStr">
        <is>
          <t xml:space="preserve">other</t>
        </is>
      </c>
      <c r="G253" s="1" t="inlineStr">
        <is>
          <t xml:space="preserve">Yes</t>
        </is>
      </c>
      <c r="H253" s="1" t="inlineStr">
        <is>
          <t xml:space="preserve">High</t>
        </is>
      </c>
      <c r="I253" s="2"/>
      <c r="J253" s="1" t="inlineStr">
        <is>
          <t xml:space="preserve">Volume I - Technical</t>
        </is>
      </c>
      <c r="K253" s="1"/>
      <c r="L253" s="1"/>
      <c r="M253" s="2" t="inlineStr">
        <is>
          <t xml:space="preserve">evaluation-criterion</t>
        </is>
      </c>
    </row>
    <row r="254">
      <c r="A254" s="1" t="inlineStr">
        <is>
          <t xml:space="preserve">R-253</t>
        </is>
      </c>
      <c r="B254" s="1" t="inlineStr">
        <is>
          <t xml:space="preserve">L</t>
        </is>
      </c>
      <c r="C254" s="1"/>
      <c r="D254" s="1">
        <v>54</v>
      </c>
      <c r="E254" s="2" t="inlineStr">
        <is>
          <t xml:space="preserve">The quoter shall demonstrate relevant past performance or affirmatively state that it possesses no relevant past performance.</t>
        </is>
      </c>
      <c r="F254" s="1" t="inlineStr">
        <is>
          <t xml:space="preserve">shall</t>
        </is>
      </c>
      <c r="G254" s="1" t="inlineStr">
        <is>
          <t xml:space="preserve">Yes</t>
        </is>
      </c>
      <c r="H254" s="1" t="inlineStr">
        <is>
          <t xml:space="preserve">High</t>
        </is>
      </c>
      <c r="I254" s="2"/>
      <c r="J254" s="1" t="inlineStr">
        <is>
          <t xml:space="preserve">Past Performance</t>
        </is>
      </c>
      <c r="K254" s="1"/>
      <c r="L254" s="1"/>
      <c r="M254" s="2" t="inlineStr">
        <is>
          <t xml:space="preserve">near-duplicate:R-189; qa:flags:same past performance demonstration as R-189</t>
        </is>
      </c>
    </row>
    <row r="255">
      <c r="A255" s="1" t="inlineStr">
        <is>
          <t xml:space="preserve">R-254</t>
        </is>
      </c>
      <c r="B255" s="1" t="inlineStr">
        <is>
          <t xml:space="preserve">L</t>
        </is>
      </c>
      <c r="C255" s="1"/>
      <c r="D255" s="1">
        <v>54</v>
      </c>
      <c r="E255" s="2" t="inlineStr">
        <is>
          <t xml:space="preserve">If subcontractor past performance is provided as part of the two (2) of its most relevant contracts or efforts, the subcontractor past performance will be given weight relative to the scope, magnitude, and complexity, of the aspects of the work under the solicitation that the subcontractor is proposed to perform.</t>
        </is>
      </c>
      <c r="F255" s="1" t="inlineStr">
        <is>
          <t xml:space="preserve">will</t>
        </is>
      </c>
      <c r="G255" s="1" t="inlineStr">
        <is>
          <t xml:space="preserve">Yes</t>
        </is>
      </c>
      <c r="H255" s="1" t="inlineStr">
        <is>
          <t xml:space="preserve">High</t>
        </is>
      </c>
      <c r="I255" s="2"/>
      <c r="J255" s="1" t="inlineStr">
        <is>
          <t xml:space="preserve">Past Performance</t>
        </is>
      </c>
      <c r="K255" s="1"/>
      <c r="L255" s="1"/>
      <c r="M255" s="2" t="inlineStr">
        <is>
          <t xml:space="preserve">evaluation-criterion</t>
        </is>
      </c>
    </row>
    <row r="256">
      <c r="A256" s="1" t="inlineStr">
        <is>
          <t xml:space="preserve">R-255</t>
        </is>
      </c>
      <c r="B256" s="1" t="inlineStr">
        <is>
          <t xml:space="preserve">L</t>
        </is>
      </c>
      <c r="C256" s="1"/>
      <c r="D256" s="1">
        <v>54</v>
      </c>
      <c r="E256" s="2" t="inlineStr">
        <is>
          <t xml:space="preserve">It is the quoter's responsibility to adequately explain the relevance of a reference provided for a subcontractor's past performance to the effort that the subcontractor is proposed to perform under the solicitation.</t>
        </is>
      </c>
      <c r="F256" s="1" t="inlineStr">
        <is>
          <t xml:space="preserve">responsible</t>
        </is>
      </c>
      <c r="G256" s="1" t="inlineStr">
        <is>
          <t xml:space="preserve">Yes</t>
        </is>
      </c>
      <c r="H256" s="1" t="inlineStr">
        <is>
          <t xml:space="preserve">High</t>
        </is>
      </c>
      <c r="I256" s="2"/>
      <c r="J256" s="1" t="inlineStr">
        <is>
          <t xml:space="preserve">Past Performance</t>
        </is>
      </c>
      <c r="K256" s="1"/>
      <c r="L256" s="1"/>
      <c r="M256" s="2" t="inlineStr">
        <is>
          <t xml:space="preserve">qa-candidate:weak-verifiability</t>
        </is>
      </c>
    </row>
    <row r="257">
      <c r="A257" s="1" t="inlineStr">
        <is>
          <t xml:space="preserve">R-256</t>
        </is>
      </c>
      <c r="B257" s="1" t="inlineStr">
        <is>
          <t xml:space="preserve">L</t>
        </is>
      </c>
      <c r="C257" s="1"/>
      <c r="D257" s="1">
        <v>54</v>
      </c>
      <c r="E257" s="2" t="inlineStr">
        <is>
          <t xml:space="preserve">Such references that do not provide this information will not be reviewed or considered.</t>
        </is>
      </c>
      <c r="F257" s="1" t="inlineStr">
        <is>
          <t xml:space="preserve">will</t>
        </is>
      </c>
      <c r="G257" s="1" t="inlineStr">
        <is>
          <t xml:space="preserve">Yes</t>
        </is>
      </c>
      <c r="H257" s="1" t="inlineStr">
        <is>
          <t xml:space="preserve">High</t>
        </is>
      </c>
      <c r="I257" s="2"/>
      <c r="J257" s="1" t="inlineStr">
        <is>
          <t xml:space="preserve">Past Performance</t>
        </is>
      </c>
      <c r="K257" s="1"/>
      <c r="L257" s="1"/>
      <c r="M257" s="2"/>
    </row>
    <row r="258">
      <c r="A258" s="1" t="inlineStr">
        <is>
          <t xml:space="preserve">R-257</t>
        </is>
      </c>
      <c r="B258" s="1" t="inlineStr">
        <is>
          <t xml:space="preserve">L</t>
        </is>
      </c>
      <c r="C258" s="1"/>
      <c r="D258" s="1">
        <v>54</v>
      </c>
      <c r="E258" s="2" t="inlineStr">
        <is>
          <t xml:space="preserve">A singular task order number under one IDIQ contract equates to one effort.</t>
        </is>
      </c>
      <c r="F258" s="1" t="inlineStr">
        <is>
          <t xml:space="preserve">other</t>
        </is>
      </c>
      <c r="G258" s="1" t="inlineStr">
        <is>
          <t xml:space="preserve">No</t>
        </is>
      </c>
      <c r="H258" s="1" t="inlineStr">
        <is>
          <t xml:space="preserve">High</t>
        </is>
      </c>
      <c r="I258" s="2"/>
      <c r="J258" s="1" t="inlineStr">
        <is>
          <t xml:space="preserve">Unassigned</t>
        </is>
      </c>
      <c r="K258" s="1"/>
      <c r="L258" s="1"/>
      <c r="M258" s="2"/>
    </row>
    <row r="259">
      <c r="A259" s="1" t="inlineStr">
        <is>
          <t xml:space="preserve">R-258</t>
        </is>
      </c>
      <c r="B259" s="1" t="inlineStr">
        <is>
          <t xml:space="preserve">L</t>
        </is>
      </c>
      <c r="C259" s="1"/>
      <c r="D259" s="1">
        <v>54</v>
      </c>
      <c r="E259" s="2" t="inlineStr">
        <is>
          <t xml:space="preserve">The Government will determine relevance by analyzing the scope and magnitude of the reference contracts and comparing them to the instant requirement.</t>
        </is>
      </c>
      <c r="F259" s="1" t="inlineStr">
        <is>
          <t xml:space="preserve">will</t>
        </is>
      </c>
      <c r="G259" s="1" t="inlineStr">
        <is>
          <t xml:space="preserve">Yes</t>
        </is>
      </c>
      <c r="H259" s="1" t="inlineStr">
        <is>
          <t xml:space="preserve">High</t>
        </is>
      </c>
      <c r="I259" s="2"/>
      <c r="J259" s="1" t="inlineStr">
        <is>
          <t xml:space="preserve">Government Dependency</t>
        </is>
      </c>
      <c r="K259" s="1" t="inlineStr">
        <is>
          <t xml:space="preserve">Government</t>
        </is>
      </c>
      <c r="L259" s="1"/>
      <c r="M259" s="2" t="inlineStr">
        <is>
          <t xml:space="preserve">government-obligation</t>
        </is>
      </c>
    </row>
    <row r="260">
      <c r="A260" s="1" t="inlineStr">
        <is>
          <t xml:space="preserve">R-259</t>
        </is>
      </c>
      <c r="B260" s="1" t="inlineStr">
        <is>
          <t xml:space="preserve">L</t>
        </is>
      </c>
      <c r="C260" s="1"/>
      <c r="D260" s="1">
        <v>54</v>
      </c>
      <c r="E260" s="2" t="inlineStr">
        <is>
          <t xml:space="preserve">The Government reserves the right to evaluate submitted projects individually or in the aggregate in order to determine relevance and will do so consistently across all evaluated offers.</t>
        </is>
      </c>
      <c r="F260" s="1" t="inlineStr">
        <is>
          <t xml:space="preserve">will</t>
        </is>
      </c>
      <c r="G260" s="1" t="inlineStr">
        <is>
          <t xml:space="preserve">Yes</t>
        </is>
      </c>
      <c r="H260" s="1" t="inlineStr">
        <is>
          <t xml:space="preserve">High</t>
        </is>
      </c>
      <c r="I260" s="2"/>
      <c r="J260" s="1" t="inlineStr">
        <is>
          <t xml:space="preserve">Government Dependency</t>
        </is>
      </c>
      <c r="K260" s="1" t="inlineStr">
        <is>
          <t xml:space="preserve">Government</t>
        </is>
      </c>
      <c r="L260" s="1"/>
      <c r="M260" s="2" t="inlineStr">
        <is>
          <t xml:space="preserve">government-obligation</t>
        </is>
      </c>
    </row>
    <row r="261">
      <c r="A261" s="1" t="inlineStr">
        <is>
          <t xml:space="preserve">R-260</t>
        </is>
      </c>
      <c r="B261" s="1" t="inlineStr">
        <is>
          <t xml:space="preserve">L</t>
        </is>
      </c>
      <c r="C261" s="1"/>
      <c r="D261" s="1">
        <v>54</v>
      </c>
      <c r="E261" s="2" t="inlineStr">
        <is>
          <t xml:space="preserve">The Government will consider the quality of the Contractor's relevant past performance.</t>
        </is>
      </c>
      <c r="F261" s="1" t="inlineStr">
        <is>
          <t xml:space="preserve">will</t>
        </is>
      </c>
      <c r="G261" s="1" t="inlineStr">
        <is>
          <t xml:space="preserve">Yes</t>
        </is>
      </c>
      <c r="H261" s="1" t="inlineStr">
        <is>
          <t xml:space="preserve">High</t>
        </is>
      </c>
      <c r="I261" s="2"/>
      <c r="J261" s="1" t="inlineStr">
        <is>
          <t xml:space="preserve">Government Dependency</t>
        </is>
      </c>
      <c r="K261" s="1" t="inlineStr">
        <is>
          <t xml:space="preserve">Government</t>
        </is>
      </c>
      <c r="L261" s="1"/>
      <c r="M261" s="2" t="inlineStr">
        <is>
          <t xml:space="preserve">government-obligation</t>
        </is>
      </c>
    </row>
    <row r="262">
      <c r="A262" s="1" t="inlineStr">
        <is>
          <t xml:space="preserve">R-261</t>
        </is>
      </c>
      <c r="B262" s="1" t="inlineStr">
        <is>
          <t xml:space="preserve">A</t>
        </is>
      </c>
      <c r="C262" s="1"/>
      <c r="D262" s="1">
        <v>2</v>
      </c>
      <c r="E262" s="2" t="inlineStr">
        <is>
          <t xml:space="preserve">Notes:</t>
        </is>
      </c>
      <c r="F262" s="1" t="inlineStr">
        <is>
          <t xml:space="preserve">other</t>
        </is>
      </c>
      <c r="G262" s="1" t="inlineStr">
        <is>
          <t xml:space="preserve">No</t>
        </is>
      </c>
      <c r="H262" s="1" t="inlineStr">
        <is>
          <t xml:space="preserve">High</t>
        </is>
      </c>
      <c r="I262" s="2"/>
      <c r="J262" s="1" t="inlineStr">
        <is>
          <t xml:space="preserve">Unassigned</t>
        </is>
      </c>
      <c r="K262" s="1"/>
      <c r="L262" s="1"/>
      <c r="M262" s="2" t="inlineStr">
        <is>
          <t xml:space="preserve">qa-candidate:vague; qa:flags:heading fragment with no stated obligation</t>
        </is>
      </c>
    </row>
    <row r="263">
      <c r="A263" s="1" t="inlineStr">
        <is>
          <t xml:space="preserve">R-262</t>
        </is>
      </c>
      <c r="B263" s="1" t="inlineStr">
        <is>
          <t xml:space="preserve">L</t>
        </is>
      </c>
      <c r="C263" s="1"/>
      <c r="D263" s="1">
        <v>54</v>
      </c>
      <c r="E263" s="2" t="inlineStr">
        <is>
          <t xml:space="preserve">The forms will count toward the Volume I page limit described above.</t>
        </is>
      </c>
      <c r="F263" s="1" t="inlineStr">
        <is>
          <t xml:space="preserve">will</t>
        </is>
      </c>
      <c r="G263" s="1" t="inlineStr">
        <is>
          <t xml:space="preserve">Yes</t>
        </is>
      </c>
      <c r="H263" s="1" t="inlineStr">
        <is>
          <t xml:space="preserve">High</t>
        </is>
      </c>
      <c r="I263" s="2"/>
      <c r="J263" s="1" t="inlineStr">
        <is>
          <t xml:space="preserve">Past Performance</t>
        </is>
      </c>
      <c r="K263" s="1"/>
      <c r="L263" s="1"/>
      <c r="M263" s="2"/>
    </row>
    <row r="264">
      <c r="A264" s="1" t="inlineStr">
        <is>
          <t xml:space="preserve">R-263</t>
        </is>
      </c>
      <c r="B264" s="1" t="inlineStr">
        <is>
          <t xml:space="preserve">L</t>
        </is>
      </c>
      <c r="C264" s="1"/>
      <c r="D264" s="1">
        <v>54</v>
      </c>
      <c r="E264" s="2" t="inlineStr">
        <is>
          <t xml:space="preserve">For additional information regarding a particular reference beyond that which will fit on the form, the quoter may continue onto another sheet of paper.</t>
        </is>
      </c>
      <c r="F264" s="1" t="inlineStr">
        <is>
          <t xml:space="preserve">other</t>
        </is>
      </c>
      <c r="G264" s="1" t="inlineStr">
        <is>
          <t xml:space="preserve">No</t>
        </is>
      </c>
      <c r="H264" s="1" t="inlineStr">
        <is>
          <t xml:space="preserve">High</t>
        </is>
      </c>
      <c r="I264" s="2"/>
      <c r="J264" s="1" t="inlineStr">
        <is>
          <t xml:space="preserve">Past Performance</t>
        </is>
      </c>
      <c r="K264" s="1"/>
      <c r="L264" s="1"/>
      <c r="M264" s="2"/>
    </row>
    <row r="265">
      <c r="A265" s="1" t="inlineStr">
        <is>
          <t xml:space="preserve">R-264</t>
        </is>
      </c>
      <c r="B265" s="1" t="inlineStr">
        <is>
          <t xml:space="preserve">L</t>
        </is>
      </c>
      <c r="C265" s="1"/>
      <c r="D265" s="1">
        <v>54</v>
      </c>
      <c r="E265" s="2" t="inlineStr">
        <is>
          <t xml:space="preserve">Such continuation sheet(s) for submitted references will count toward the Volume I page limit.</t>
        </is>
      </c>
      <c r="F265" s="1" t="inlineStr">
        <is>
          <t xml:space="preserve">will</t>
        </is>
      </c>
      <c r="G265" s="1" t="inlineStr">
        <is>
          <t xml:space="preserve">Yes</t>
        </is>
      </c>
      <c r="H265" s="1" t="inlineStr">
        <is>
          <t xml:space="preserve">High</t>
        </is>
      </c>
      <c r="I265" s="2"/>
      <c r="J265" s="1" t="inlineStr">
        <is>
          <t xml:space="preserve">Past Performance</t>
        </is>
      </c>
      <c r="K265" s="1"/>
      <c r="L265" s="1"/>
      <c r="M265" s="2"/>
    </row>
    <row r="266">
      <c r="A266" s="1" t="inlineStr">
        <is>
          <t xml:space="preserve">R-265</t>
        </is>
      </c>
      <c r="B266" s="1" t="inlineStr">
        <is>
          <t xml:space="preserve">L</t>
        </is>
      </c>
      <c r="C266" s="1"/>
      <c r="D266" s="1">
        <v>55</v>
      </c>
      <c r="E266" s="2" t="inlineStr">
        <is>
          <t xml:space="preserve">The Price Quote in Volume II shall include the solicitation pricing pages (Section B) completed by the quoter.</t>
        </is>
      </c>
      <c r="F266" s="1" t="inlineStr">
        <is>
          <t xml:space="preserve">shall</t>
        </is>
      </c>
      <c r="G266" s="1" t="inlineStr">
        <is>
          <t xml:space="preserve">Yes</t>
        </is>
      </c>
      <c r="H266" s="1" t="inlineStr">
        <is>
          <t xml:space="preserve">High</t>
        </is>
      </c>
      <c r="I266" s="2"/>
      <c r="J266" s="1" t="inlineStr">
        <is>
          <t xml:space="preserve">Volume II - Price Quote</t>
        </is>
      </c>
      <c r="K266" s="1"/>
      <c r="L266" s="1"/>
      <c r="M266" s="2" t="inlineStr">
        <is>
          <t xml:space="preserve">xref:Section-B; near-duplicate:R-200; qa:flags:same Section B pricing pages requirement as R-200</t>
        </is>
      </c>
    </row>
    <row r="267">
      <c r="A267" s="1" t="inlineStr">
        <is>
          <t xml:space="preserve">R-266</t>
        </is>
      </c>
      <c r="B267" s="1" t="inlineStr">
        <is>
          <t xml:space="preserve">L</t>
        </is>
      </c>
      <c r="C267" s="1"/>
      <c r="D267" s="1">
        <v>55</v>
      </c>
      <c r="E267" s="2" t="inlineStr">
        <is>
          <t xml:space="preserve">Quoters shall include the NTE travel estimates (FOR EACH YEAR, plus applicable G&amp;A and Material Handling) provided below in accordance with the Schedule of Services for the travel CLINs contained within the solicitation pricing pages.</t>
        </is>
      </c>
      <c r="F267" s="1" t="inlineStr">
        <is>
          <t xml:space="preserve">shall</t>
        </is>
      </c>
      <c r="G267" s="1" t="inlineStr">
        <is>
          <t xml:space="preserve">Yes</t>
        </is>
      </c>
      <c r="H267" s="1" t="inlineStr">
        <is>
          <t xml:space="preserve">High</t>
        </is>
      </c>
      <c r="I267" s="2"/>
      <c r="J267" s="1" t="inlineStr">
        <is>
          <t xml:space="preserve">Volume II - Price Quote</t>
        </is>
      </c>
      <c r="K267" s="1"/>
      <c r="L267" s="1"/>
      <c r="M267" s="2" t="inlineStr">
        <is>
          <t xml:space="preserve">xref:unresolved; near-duplicate:R-204; qa:flags:same NTE travel estimate instruction as R-204</t>
        </is>
      </c>
    </row>
    <row r="268">
      <c r="A268" s="1" t="inlineStr">
        <is>
          <t xml:space="preserve">R-267</t>
        </is>
      </c>
      <c r="B268" s="1" t="inlineStr">
        <is>
          <t xml:space="preserve">L</t>
        </is>
      </c>
      <c r="C268" s="1"/>
      <c r="D268" s="1">
        <v>55</v>
      </c>
      <c r="E268" s="2" t="inlineStr">
        <is>
          <t xml:space="preserve">Quoters shall include the NTE ODC estimates (FOR EACH YEAR, plus applicable G&amp;A and Material Handling) provided below in accordance with the Schedule of Services for the ODC CLINs contained within the solicitation pricing pages</t>
        </is>
      </c>
      <c r="F268" s="1" t="inlineStr">
        <is>
          <t xml:space="preserve">shall</t>
        </is>
      </c>
      <c r="G268" s="1" t="inlineStr">
        <is>
          <t xml:space="preserve">Yes</t>
        </is>
      </c>
      <c r="H268" s="1" t="inlineStr">
        <is>
          <t xml:space="preserve">High</t>
        </is>
      </c>
      <c r="I268" s="2"/>
      <c r="J268" s="1" t="inlineStr">
        <is>
          <t xml:space="preserve">Volume II - Price Quote</t>
        </is>
      </c>
      <c r="K268" s="1"/>
      <c r="L268" s="1"/>
      <c r="M268" s="2" t="inlineStr">
        <is>
          <t xml:space="preserve">xref:unresolved; near-duplicate:R-205; qa:flags:same NTE ODC estimate instruction as R-205</t>
        </is>
      </c>
    </row>
    <row r="269">
      <c r="A269" s="1" t="inlineStr">
        <is>
          <t xml:space="preserve">R-268</t>
        </is>
      </c>
      <c r="B269" s="1" t="inlineStr">
        <is>
          <t xml:space="preserve">L</t>
        </is>
      </c>
      <c r="C269" s="1"/>
      <c r="D269" s="1">
        <v>55</v>
      </c>
      <c r="E269" s="2" t="inlineStr">
        <is>
          <t xml:space="preserve">ODCs estimated above is for incidental material and special materials.</t>
        </is>
      </c>
      <c r="F269" s="1" t="inlineStr">
        <is>
          <t xml:space="preserve">other</t>
        </is>
      </c>
      <c r="G269" s="1" t="inlineStr">
        <is>
          <t xml:space="preserve">No</t>
        </is>
      </c>
      <c r="H269" s="1" t="inlineStr">
        <is>
          <t xml:space="preserve">Medium</t>
        </is>
      </c>
      <c r="I269" s="2"/>
      <c r="J269" s="1" t="inlineStr">
        <is>
          <t xml:space="preserve">Volume II - Price Quote</t>
        </is>
      </c>
      <c r="K269" s="1"/>
      <c r="L269" s="1"/>
      <c r="M269" s="2"/>
    </row>
    <row r="270">
      <c r="A270" s="1" t="inlineStr">
        <is>
          <t xml:space="preserve">R-269</t>
        </is>
      </c>
      <c r="B270" s="1" t="inlineStr">
        <is>
          <t xml:space="preserve">L</t>
        </is>
      </c>
      <c r="C270" s="1"/>
      <c r="D270" s="1">
        <v>55</v>
      </c>
      <c r="E270" s="2" t="inlineStr">
        <is>
          <t xml:space="preserve">Volume II shall include the completed solicitation documents and a complete and detailed price breakdown with all supporting documentation.</t>
        </is>
      </c>
      <c r="F270" s="1" t="inlineStr">
        <is>
          <t xml:space="preserve">shall</t>
        </is>
      </c>
      <c r="G270" s="1" t="inlineStr">
        <is>
          <t xml:space="preserve">Yes</t>
        </is>
      </c>
      <c r="H270" s="1" t="inlineStr">
        <is>
          <t xml:space="preserve">High</t>
        </is>
      </c>
      <c r="I270" s="2"/>
      <c r="J270" s="1" t="inlineStr">
        <is>
          <t xml:space="preserve">Volume II - Price Quote</t>
        </is>
      </c>
      <c r="K270" s="1"/>
      <c r="L270" s="1"/>
      <c r="M270" s="2" t="inlineStr">
        <is>
          <t xml:space="preserve">near-duplicate:R-206; qa:flags:same Volume II contents requirement as R-206</t>
        </is>
      </c>
    </row>
    <row r="271">
      <c r="A271" s="1" t="inlineStr">
        <is>
          <t xml:space="preserve">R-270</t>
        </is>
      </c>
      <c r="B271" s="1" t="inlineStr">
        <is>
          <t xml:space="preserve">L</t>
        </is>
      </c>
      <c r="C271" s="1"/>
      <c r="D271" s="1">
        <v>55</v>
      </c>
      <c r="E271" s="2" t="inlineStr">
        <is>
          <t xml:space="preserve">If the price quote does not support the Non-price quote, the offeror's quote rating may be downgraded.</t>
        </is>
      </c>
      <c r="F271" s="1" t="inlineStr">
        <is>
          <t xml:space="preserve">other</t>
        </is>
      </c>
      <c r="G271" s="1" t="inlineStr">
        <is>
          <t xml:space="preserve">Yes</t>
        </is>
      </c>
      <c r="H271" s="1" t="inlineStr">
        <is>
          <t xml:space="preserve">High</t>
        </is>
      </c>
      <c r="I271" s="2"/>
      <c r="J271" s="1" t="inlineStr">
        <is>
          <t xml:space="preserve">Volume II - Price Quote</t>
        </is>
      </c>
      <c r="K271" s="1"/>
      <c r="L271" s="1"/>
      <c r="M271" s="2" t="inlineStr">
        <is>
          <t xml:space="preserve">qa-candidate:ambiguous-modal</t>
        </is>
      </c>
    </row>
    <row r="272">
      <c r="A272" s="1" t="inlineStr">
        <is>
          <t xml:space="preserve">R-271</t>
        </is>
      </c>
      <c r="B272" s="1" t="inlineStr">
        <is>
          <t xml:space="preserve">L</t>
        </is>
      </c>
      <c r="C272" s="1"/>
      <c r="D272" s="1">
        <v>55</v>
      </c>
      <c r="E272" s="2" t="inlineStr">
        <is>
          <t xml:space="preserve">Any and all subcontracts identified in the non-price quote shall be identified and priced in the price quote.</t>
        </is>
      </c>
      <c r="F272" s="1" t="inlineStr">
        <is>
          <t xml:space="preserve">shall</t>
        </is>
      </c>
      <c r="G272" s="1" t="inlineStr">
        <is>
          <t xml:space="preserve">Yes</t>
        </is>
      </c>
      <c r="H272" s="1" t="inlineStr">
        <is>
          <t xml:space="preserve">High</t>
        </is>
      </c>
      <c r="I272" s="2"/>
      <c r="J272" s="1" t="inlineStr">
        <is>
          <t xml:space="preserve">Volume II - Price Quote</t>
        </is>
      </c>
      <c r="K272" s="1"/>
      <c r="L272" s="1"/>
      <c r="M272" s="2" t="inlineStr">
        <is>
          <t xml:space="preserve">near-duplicate:R-209; qa:flags:same subcontract pricing requirement as R-209</t>
        </is>
      </c>
    </row>
    <row r="273">
      <c r="A273" s="1" t="inlineStr">
        <is>
          <t xml:space="preserve">R-272</t>
        </is>
      </c>
      <c r="B273" s="1" t="inlineStr">
        <is>
          <t xml:space="preserve">L</t>
        </is>
      </c>
      <c r="C273" s="1"/>
      <c r="D273" s="1">
        <v>55</v>
      </c>
      <c r="E273" s="2" t="inlineStr">
        <is>
          <t xml:space="preserve">Subcontractor price breakdowns and supporting documentation may be submitted separately.</t>
        </is>
      </c>
      <c r="F273" s="1" t="inlineStr">
        <is>
          <t xml:space="preserve">other</t>
        </is>
      </c>
      <c r="G273" s="1" t="inlineStr">
        <is>
          <t xml:space="preserve">No</t>
        </is>
      </c>
      <c r="H273" s="1" t="inlineStr">
        <is>
          <t xml:space="preserve">High</t>
        </is>
      </c>
      <c r="I273" s="2"/>
      <c r="J273" s="1" t="inlineStr">
        <is>
          <t xml:space="preserve">Volume II - Price Quote</t>
        </is>
      </c>
      <c r="K273" s="1"/>
      <c r="L273" s="1"/>
      <c r="M273" s="2"/>
    </row>
    <row r="274">
      <c r="A274" s="1" t="inlineStr">
        <is>
          <t xml:space="preserve">R-273</t>
        </is>
      </c>
      <c r="B274" s="1" t="inlineStr">
        <is>
          <t xml:space="preserve">I</t>
        </is>
      </c>
      <c r="C274" s="1"/>
      <c r="D274" s="1">
        <v>38</v>
      </c>
      <c r="E274" s="2" t="inlineStr">
        <is>
          <t xml:space="preserve">LIQUIDATED DAMAGES-SUPPLIES, SERVICES, OR RESEARCH AND DEVELOPMENT (SEPT 2000)</t>
        </is>
      </c>
      <c r="F274" s="1" t="inlineStr">
        <is>
          <t xml:space="preserve">other</t>
        </is>
      </c>
      <c r="G274" s="1" t="inlineStr">
        <is>
          <t xml:space="preserve">Yes</t>
        </is>
      </c>
      <c r="H274" s="1" t="inlineStr">
        <is>
          <t xml:space="preserve">Low</t>
        </is>
      </c>
      <c r="I274" s="2"/>
      <c r="J274" s="1" t="inlineStr">
        <is>
          <t xml:space="preserve">Unassigned</t>
        </is>
      </c>
      <c r="K274" s="1"/>
      <c r="L274" s="1"/>
      <c r="M274" s="2"/>
    </row>
    <row r="275">
      <c r="A275" s="1" t="inlineStr">
        <is>
          <t xml:space="preserve">R-274</t>
        </is>
      </c>
      <c r="B275" s="1" t="inlineStr">
        <is>
          <t xml:space="preserve">I</t>
        </is>
      </c>
      <c r="C275" s="1"/>
      <c r="D275" s="1">
        <v>38</v>
      </c>
      <c r="E275" s="2" t="inlineStr">
        <is>
          <t xml:space="preserve">Option to Extend Services (Nov 1999)</t>
        </is>
      </c>
      <c r="F275" s="1" t="inlineStr">
        <is>
          <t xml:space="preserve">other</t>
        </is>
      </c>
      <c r="G275" s="1" t="inlineStr">
        <is>
          <t xml:space="preserve">Yes</t>
        </is>
      </c>
      <c r="H275" s="1" t="inlineStr">
        <is>
          <t xml:space="preserve">Low</t>
        </is>
      </c>
      <c r="I275" s="2"/>
      <c r="J275" s="1" t="inlineStr">
        <is>
          <t xml:space="preserve">Unassigned</t>
        </is>
      </c>
      <c r="K275" s="1"/>
      <c r="L275" s="1"/>
      <c r="M275" s="2"/>
    </row>
    <row r="276">
      <c r="A276" s="1" t="inlineStr">
        <is>
          <t xml:space="preserve">R-275</t>
        </is>
      </c>
      <c r="B276" s="1" t="inlineStr">
        <is>
          <t xml:space="preserve">I</t>
        </is>
      </c>
      <c r="C276" s="1"/>
      <c r="D276" s="1">
        <v>38</v>
      </c>
      <c r="E276" s="2" t="inlineStr">
        <is>
          <t xml:space="preserve">Option to Extend the Term of the Contract (Mar 2000)</t>
        </is>
      </c>
      <c r="F276" s="1" t="inlineStr">
        <is>
          <t xml:space="preserve">other</t>
        </is>
      </c>
      <c r="G276" s="1" t="inlineStr">
        <is>
          <t xml:space="preserve">Yes</t>
        </is>
      </c>
      <c r="H276" s="1" t="inlineStr">
        <is>
          <t xml:space="preserve">Low</t>
        </is>
      </c>
      <c r="I276" s="2"/>
      <c r="J276" s="1" t="inlineStr">
        <is>
          <t xml:space="preserve">Unassigned</t>
        </is>
      </c>
      <c r="K276" s="1"/>
      <c r="L276" s="1"/>
      <c r="M276" s="2"/>
    </row>
    <row r="277">
      <c r="A277" s="1" t="inlineStr">
        <is>
          <t xml:space="preserve">R-276</t>
        </is>
      </c>
      <c r="B277" s="1" t="inlineStr">
        <is>
          <t xml:space="preserve">I</t>
        </is>
      </c>
      <c r="C277" s="1"/>
      <c r="D277" s="1">
        <v>38</v>
      </c>
      <c r="E277" s="2" t="inlineStr">
        <is>
          <t xml:space="preserve">LIMITATIONS ON SUBCONTRACTING (FEB 2026) (DEVIATION 2026-O0038)</t>
        </is>
      </c>
      <c r="F277" s="1" t="inlineStr">
        <is>
          <t xml:space="preserve">other</t>
        </is>
      </c>
      <c r="G277" s="1" t="inlineStr">
        <is>
          <t xml:space="preserve">Yes</t>
        </is>
      </c>
      <c r="H277" s="1" t="inlineStr">
        <is>
          <t xml:space="preserve">Low</t>
        </is>
      </c>
      <c r="I277" s="2"/>
      <c r="J277" s="1" t="inlineStr">
        <is>
          <t xml:space="preserve">Unassigned</t>
        </is>
      </c>
      <c r="K277" s="1"/>
      <c r="L277" s="1"/>
      <c r="M277" s="2"/>
    </row>
    <row r="278">
      <c r="A278" s="1" t="inlineStr">
        <is>
          <t xml:space="preserve">R-277</t>
        </is>
      </c>
      <c r="B278" s="1" t="inlineStr">
        <is>
          <t xml:space="preserve">I</t>
        </is>
      </c>
      <c r="C278" s="1"/>
      <c r="D278" s="1">
        <v>39</v>
      </c>
      <c r="E278" s="2" t="inlineStr">
        <is>
          <t xml:space="preserve">POSTAWARD SMALL BUSINESS PROGRAM REREPRESENTATION (FEB 2026) (DEVIATION 2026-O0038)</t>
        </is>
      </c>
      <c r="F278" s="1" t="inlineStr">
        <is>
          <t xml:space="preserve">other</t>
        </is>
      </c>
      <c r="G278" s="1" t="inlineStr">
        <is>
          <t xml:space="preserve">Yes</t>
        </is>
      </c>
      <c r="H278" s="1" t="inlineStr">
        <is>
          <t xml:space="preserve">Low</t>
        </is>
      </c>
      <c r="I278" s="2"/>
      <c r="J278" s="1" t="inlineStr">
        <is>
          <t xml:space="preserve">Unassigned</t>
        </is>
      </c>
      <c r="K278" s="1"/>
      <c r="L278" s="1"/>
      <c r="M278" s="2"/>
    </row>
    <row r="279">
      <c r="A279" s="1" t="inlineStr">
        <is>
          <t xml:space="preserve">R-278</t>
        </is>
      </c>
      <c r="B279" s="1" t="inlineStr">
        <is>
          <t xml:space="preserve">I</t>
        </is>
      </c>
      <c r="C279" s="1"/>
      <c r="D279" s="1">
        <v>41</v>
      </c>
      <c r="E279" s="2" t="inlineStr">
        <is>
          <t xml:space="preserve">STATEMENT OF EQUIVALENT RATES FOR FEDERAL HIRES (MAY 2014)</t>
        </is>
      </c>
      <c r="F279" s="1" t="inlineStr">
        <is>
          <t xml:space="preserve">other</t>
        </is>
      </c>
      <c r="G279" s="1" t="inlineStr">
        <is>
          <t xml:space="preserve">Yes</t>
        </is>
      </c>
      <c r="H279" s="1" t="inlineStr">
        <is>
          <t xml:space="preserve">Low</t>
        </is>
      </c>
      <c r="I279" s="2"/>
      <c r="J279" s="1" t="inlineStr">
        <is>
          <t xml:space="preserve">Unassigned</t>
        </is>
      </c>
      <c r="K279" s="1"/>
      <c r="L279" s="1"/>
      <c r="M279" s="2"/>
    </row>
    <row r="280">
      <c r="A280" s="1" t="inlineStr">
        <is>
          <t xml:space="preserve">R-279</t>
        </is>
      </c>
      <c r="B280" s="1" t="inlineStr">
        <is>
          <t xml:space="preserve">I</t>
        </is>
      </c>
      <c r="C280" s="1"/>
      <c r="D280" s="1">
        <v>42</v>
      </c>
      <c r="E280" s="2" t="inlineStr">
        <is>
          <t xml:space="preserve">Service Contract Labor Standards-Place of Performance Unknown (Feb 2026) (Deviation 2026-O0038)</t>
        </is>
      </c>
      <c r="F280" s="1" t="inlineStr">
        <is>
          <t xml:space="preserve">other</t>
        </is>
      </c>
      <c r="G280" s="1" t="inlineStr">
        <is>
          <t xml:space="preserve">Yes</t>
        </is>
      </c>
      <c r="H280" s="1" t="inlineStr">
        <is>
          <t xml:space="preserve">Low</t>
        </is>
      </c>
      <c r="I280" s="2"/>
      <c r="J280" s="1" t="inlineStr">
        <is>
          <t xml:space="preserve">Unassigned</t>
        </is>
      </c>
      <c r="K280" s="1"/>
      <c r="L280" s="1"/>
      <c r="M280" s="2"/>
    </row>
    <row r="281">
      <c r="A281" s="1" t="inlineStr">
        <is>
          <t xml:space="preserve">R-280</t>
        </is>
      </c>
      <c r="B281" s="1" t="inlineStr">
        <is>
          <t xml:space="preserve">I</t>
        </is>
      </c>
      <c r="C281" s="1"/>
      <c r="D281" s="1">
        <v>42</v>
      </c>
      <c r="E281" s="2" t="inlineStr">
        <is>
          <t xml:space="preserve">GOVERNMENT PROPERTY INSTALLATION OPERATION SERVICES (APR 2012)</t>
        </is>
      </c>
      <c r="F281" s="1" t="inlineStr">
        <is>
          <t xml:space="preserve">other</t>
        </is>
      </c>
      <c r="G281" s="1" t="inlineStr">
        <is>
          <t xml:space="preserve">Yes</t>
        </is>
      </c>
      <c r="H281" s="1" t="inlineStr">
        <is>
          <t xml:space="preserve">Low</t>
        </is>
      </c>
      <c r="I281" s="2"/>
      <c r="J281" s="1" t="inlineStr">
        <is>
          <t xml:space="preserve">Unassigned</t>
        </is>
      </c>
      <c r="K281" s="1"/>
      <c r="L281" s="1"/>
      <c r="M281" s="2"/>
    </row>
    <row r="282">
      <c r="A282" s="1" t="inlineStr">
        <is>
          <t xml:space="preserve">R-281</t>
        </is>
      </c>
      <c r="B282" s="1" t="inlineStr">
        <is>
          <t xml:space="preserve">I</t>
        </is>
      </c>
      <c r="C282" s="1"/>
      <c r="D282" s="1">
        <v>42</v>
      </c>
      <c r="E282" s="2" t="inlineStr">
        <is>
          <t xml:space="preserve">Clauses Incorporated By Reference (Feb 1998)</t>
        </is>
      </c>
      <c r="F282" s="1" t="inlineStr">
        <is>
          <t xml:space="preserve">other</t>
        </is>
      </c>
      <c r="G282" s="1" t="inlineStr">
        <is>
          <t xml:space="preserve">Yes</t>
        </is>
      </c>
      <c r="H282" s="1" t="inlineStr">
        <is>
          <t xml:space="preserve">Low</t>
        </is>
      </c>
      <c r="I282" s="2"/>
      <c r="J282" s="1" t="inlineStr">
        <is>
          <t xml:space="preserve">Unassigned</t>
        </is>
      </c>
      <c r="K282" s="1"/>
      <c r="L282" s="1"/>
      <c r="M282" s="2"/>
    </row>
    <row r="283">
      <c r="A283" s="1" t="inlineStr">
        <is>
          <t xml:space="preserve">R-282</t>
        </is>
      </c>
      <c r="B283" s="1" t="inlineStr">
        <is>
          <t xml:space="preserve">I</t>
        </is>
      </c>
      <c r="C283" s="1"/>
      <c r="D283" s="1">
        <v>42</v>
      </c>
      <c r="E283" s="2" t="inlineStr">
        <is>
          <t xml:space="preserve">Authorized Deviations in Clauses (Nov 2020)</t>
        </is>
      </c>
      <c r="F283" s="1" t="inlineStr">
        <is>
          <t xml:space="preserve">other</t>
        </is>
      </c>
      <c r="G283" s="1" t="inlineStr">
        <is>
          <t xml:space="preserve">Yes</t>
        </is>
      </c>
      <c r="H283" s="1" t="inlineStr">
        <is>
          <t xml:space="preserve">Low</t>
        </is>
      </c>
      <c r="I283" s="2"/>
      <c r="J283" s="1" t="inlineStr">
        <is>
          <t xml:space="preserve">Unassigned</t>
        </is>
      </c>
      <c r="K283" s="1"/>
      <c r="L283" s="1"/>
      <c r="M283" s="2"/>
    </row>
    <row r="284">
      <c r="A284" s="1" t="inlineStr">
        <is>
          <t xml:space="preserve">R-283</t>
        </is>
      </c>
      <c r="B284" s="1" t="inlineStr">
        <is>
          <t xml:space="preserve">I</t>
        </is>
      </c>
      <c r="C284" s="1"/>
      <c r="D284" s="1">
        <v>43</v>
      </c>
      <c r="E284" s="2" t="inlineStr">
        <is>
          <t xml:space="preserve">ANTITERRORISM/FORCE PROTECTION POLICY FOR DEFENSE CONTRACTORS OUTSIDE THE UNITED STATES (JUN 2015)</t>
        </is>
      </c>
      <c r="F284" s="1" t="inlineStr">
        <is>
          <t xml:space="preserve">other</t>
        </is>
      </c>
      <c r="G284" s="1" t="inlineStr">
        <is>
          <t xml:space="preserve">Yes</t>
        </is>
      </c>
      <c r="H284" s="1" t="inlineStr">
        <is>
          <t xml:space="preserve">Low</t>
        </is>
      </c>
      <c r="I284" s="2"/>
      <c r="J284" s="1" t="inlineStr">
        <is>
          <t xml:space="preserve">Unassigned</t>
        </is>
      </c>
      <c r="K284" s="1"/>
      <c r="L284" s="1"/>
      <c r="M284" s="2"/>
    </row>
    <row r="285">
      <c r="A285" s="1" t="inlineStr">
        <is>
          <t xml:space="preserve">R-284</t>
        </is>
      </c>
      <c r="B285" s="1" t="inlineStr">
        <is>
          <t xml:space="preserve">K</t>
        </is>
      </c>
      <c r="C285" s="1"/>
      <c r="D285" s="1">
        <v>45</v>
      </c>
      <c r="E285" s="2" t="inlineStr">
        <is>
          <t xml:space="preserve">CERTIFICATE OF INDEPENDENT PRICE DETERMINATION (APR 1985)</t>
        </is>
      </c>
      <c r="F285" s="1" t="inlineStr">
        <is>
          <t xml:space="preserve">other</t>
        </is>
      </c>
      <c r="G285" s="1" t="inlineStr">
        <is>
          <t xml:space="preserve">Yes</t>
        </is>
      </c>
      <c r="H285" s="1" t="inlineStr">
        <is>
          <t xml:space="preserve">Low</t>
        </is>
      </c>
      <c r="I285" s="2"/>
      <c r="J285" s="1" t="inlineStr">
        <is>
          <t xml:space="preserve">Unassigned</t>
        </is>
      </c>
      <c r="K285" s="1"/>
      <c r="L285" s="1"/>
      <c r="M285" s="2"/>
    </row>
    <row r="286">
      <c r="A286" s="1" t="inlineStr">
        <is>
          <t xml:space="preserve">R-285</t>
        </is>
      </c>
      <c r="B286" s="1" t="inlineStr">
        <is>
          <t xml:space="preserve">K</t>
        </is>
      </c>
      <c r="C286" s="1"/>
      <c r="D286" s="1">
        <v>46</v>
      </c>
      <c r="E286" s="2" t="inlineStr">
        <is>
          <t xml:space="preserve">PROHIBITION ON CONTRACTING WITH INVERTED DOMESTIC CORPORATIONS-REPRESENTATION (FEB 2026) (DEVIATION 2026-O0038)</t>
        </is>
      </c>
      <c r="F286" s="1" t="inlineStr">
        <is>
          <t xml:space="preserve">other</t>
        </is>
      </c>
      <c r="G286" s="1" t="inlineStr">
        <is>
          <t xml:space="preserve">Yes</t>
        </is>
      </c>
      <c r="H286" s="1" t="inlineStr">
        <is>
          <t xml:space="preserve">Low</t>
        </is>
      </c>
      <c r="I286" s="2"/>
      <c r="J286" s="1" t="inlineStr">
        <is>
          <t xml:space="preserve">Unassigned</t>
        </is>
      </c>
      <c r="K286" s="1"/>
      <c r="L286" s="1"/>
      <c r="M286" s="2"/>
    </row>
    <row r="287">
      <c r="A287" s="1" t="inlineStr">
        <is>
          <t xml:space="preserve">R-286</t>
        </is>
      </c>
      <c r="B287" s="1" t="inlineStr">
        <is>
          <t xml:space="preserve">K</t>
        </is>
      </c>
      <c r="C287" s="1"/>
      <c r="D287" s="1">
        <v>46</v>
      </c>
      <c r="E287" s="2" t="inlineStr">
        <is>
          <t xml:space="preserve">INFORMATION REGARDING RESPONSIBILITY MATTERS (FEB 2026) (DEVIATION 2026-O0038)</t>
        </is>
      </c>
      <c r="F287" s="1" t="inlineStr">
        <is>
          <t xml:space="preserve">other</t>
        </is>
      </c>
      <c r="G287" s="1" t="inlineStr">
        <is>
          <t xml:space="preserve">Yes</t>
        </is>
      </c>
      <c r="H287" s="1" t="inlineStr">
        <is>
          <t xml:space="preserve">Low</t>
        </is>
      </c>
      <c r="I287" s="2"/>
      <c r="J287" s="1" t="inlineStr">
        <is>
          <t xml:space="preserve">Unassigned</t>
        </is>
      </c>
      <c r="K287" s="1"/>
      <c r="L287" s="1"/>
      <c r="M287" s="2"/>
    </row>
    <row r="288">
      <c r="A288" s="1" t="inlineStr">
        <is>
          <t xml:space="preserve">R-287</t>
        </is>
      </c>
      <c r="B288" s="1" t="inlineStr">
        <is>
          <t xml:space="preserve">K</t>
        </is>
      </c>
      <c r="C288" s="1"/>
      <c r="D288" s="1">
        <v>47</v>
      </c>
      <c r="E288" s="2" t="inlineStr">
        <is>
          <t xml:space="preserve">VIOLATION OF ARMS CONTROL TREATIES OR AGREEMENTS-CERTIFICATION (FEB 2026) (DEVIATION 2026-O0038)</t>
        </is>
      </c>
      <c r="F288" s="1" t="inlineStr">
        <is>
          <t xml:space="preserve">other</t>
        </is>
      </c>
      <c r="G288" s="1" t="inlineStr">
        <is>
          <t xml:space="preserve">Yes</t>
        </is>
      </c>
      <c r="H288" s="1" t="inlineStr">
        <is>
          <t xml:space="preserve">Low</t>
        </is>
      </c>
      <c r="I288" s="2"/>
      <c r="J288" s="1" t="inlineStr">
        <is>
          <t xml:space="preserve">Unassigned</t>
        </is>
      </c>
      <c r="K288" s="1"/>
      <c r="L288" s="1"/>
      <c r="M288" s="2"/>
    </row>
    <row r="289">
      <c r="A289" s="1" t="inlineStr">
        <is>
          <t xml:space="preserve">R-288</t>
        </is>
      </c>
      <c r="B289" s="1" t="inlineStr">
        <is>
          <t xml:space="preserve">K</t>
        </is>
      </c>
      <c r="C289" s="1"/>
      <c r="D289" s="1">
        <v>48</v>
      </c>
      <c r="E289" s="2" t="inlineStr">
        <is>
          <t xml:space="preserve">TAX ON CERTAIN FOREIGN PROCUREMENTS-NOTICE AND REPRESENTATION (JUN 2020)</t>
        </is>
      </c>
      <c r="F289" s="1" t="inlineStr">
        <is>
          <t xml:space="preserve">other</t>
        </is>
      </c>
      <c r="G289" s="1" t="inlineStr">
        <is>
          <t xml:space="preserve">Yes</t>
        </is>
      </c>
      <c r="H289" s="1" t="inlineStr">
        <is>
          <t xml:space="preserve">Low</t>
        </is>
      </c>
      <c r="I289" s="2"/>
      <c r="J289" s="1" t="inlineStr">
        <is>
          <t xml:space="preserve">Unassigned</t>
        </is>
      </c>
      <c r="K289" s="1"/>
      <c r="L289" s="1"/>
      <c r="M289" s="2"/>
    </row>
    <row r="290">
      <c r="A290" s="1" t="inlineStr">
        <is>
          <t xml:space="preserve">R-289</t>
        </is>
      </c>
      <c r="B290" s="1" t="inlineStr">
        <is>
          <t xml:space="preserve">K</t>
        </is>
      </c>
      <c r="C290" s="1"/>
      <c r="D290" s="1">
        <v>49</v>
      </c>
      <c r="E290" s="2" t="inlineStr">
        <is>
          <t xml:space="preserve">ALTERNATE A, ANNUAL REPRESENTATIONS AND CERTIFICATIONS (OCT 2025)</t>
        </is>
      </c>
      <c r="F290" s="1" t="inlineStr">
        <is>
          <t xml:space="preserve">other</t>
        </is>
      </c>
      <c r="G290" s="1" t="inlineStr">
        <is>
          <t xml:space="preserve">Yes</t>
        </is>
      </c>
      <c r="H290" s="1" t="inlineStr">
        <is>
          <t xml:space="preserve">Low</t>
        </is>
      </c>
      <c r="I290" s="2"/>
      <c r="J290" s="1" t="inlineStr">
        <is>
          <t xml:space="preserve">Unassigned</t>
        </is>
      </c>
      <c r="K290" s="1"/>
      <c r="L290" s="1"/>
      <c r="M290" s="2"/>
    </row>
    <row r="291">
      <c r="A291" s="1" t="inlineStr">
        <is>
          <t xml:space="preserve">R-290</t>
        </is>
      </c>
      <c r="B291" s="1" t="inlineStr">
        <is>
          <t xml:space="preserve">K</t>
        </is>
      </c>
      <c r="C291" s="1"/>
      <c r="D291" s="1">
        <v>50</v>
      </c>
      <c r="E291" s="2" t="inlineStr">
        <is>
          <t xml:space="preserve">PROHIBITION ON THE ACQUISITION OF COVERED DEFENSE TELECOMMUNICATIONS EQUIPMENT OR SERVICES- REPRESENTATION (MAY 2021)</t>
        </is>
      </c>
      <c r="F291" s="1" t="inlineStr">
        <is>
          <t xml:space="preserve">other</t>
        </is>
      </c>
      <c r="G291" s="1" t="inlineStr">
        <is>
          <t xml:space="preserve">Yes</t>
        </is>
      </c>
      <c r="H291" s="1" t="inlineStr">
        <is>
          <t xml:space="preserve">Low</t>
        </is>
      </c>
      <c r="I291" s="2"/>
      <c r="J291" s="1" t="inlineStr">
        <is>
          <t xml:space="preserve">Unassigned</t>
        </is>
      </c>
      <c r="K291" s="1"/>
      <c r="L291" s="1"/>
      <c r="M291" s="2"/>
    </row>
    <row r="292">
      <c r="A292" s="1" t="inlineStr">
        <is>
          <t xml:space="preserve">R-291</t>
        </is>
      </c>
      <c r="B292" s="1" t="inlineStr">
        <is>
          <t xml:space="preserve">L</t>
        </is>
      </c>
      <c r="C292" s="1"/>
      <c r="D292" s="1">
        <v>56</v>
      </c>
      <c r="E292" s="2" t="inlineStr">
        <is>
          <t xml:space="preserve">Type of Contract (Feb 2026) (Deviation 2026-O0038)</t>
        </is>
      </c>
      <c r="F292" s="1" t="inlineStr">
        <is>
          <t xml:space="preserve">other</t>
        </is>
      </c>
      <c r="G292" s="1" t="inlineStr">
        <is>
          <t xml:space="preserve">Yes</t>
        </is>
      </c>
      <c r="H292" s="1" t="inlineStr">
        <is>
          <t xml:space="preserve">Low</t>
        </is>
      </c>
      <c r="I292" s="2"/>
      <c r="J292" s="1" t="inlineStr">
        <is>
          <t xml:space="preserve">Unassigned</t>
        </is>
      </c>
      <c r="K292" s="1"/>
      <c r="L292" s="1"/>
      <c r="M292" s="2"/>
    </row>
    <row r="293">
      <c r="A293" s="1" t="inlineStr">
        <is>
          <t xml:space="preserve">R-292</t>
        </is>
      </c>
      <c r="B293" s="1" t="inlineStr">
        <is>
          <t xml:space="preserve">L</t>
        </is>
      </c>
      <c r="C293" s="1"/>
      <c r="D293" s="1">
        <v>56</v>
      </c>
      <c r="E293" s="2" t="inlineStr">
        <is>
          <t xml:space="preserve">Solicitation Provisions Incorporated by Reference (Feb 1998)</t>
        </is>
      </c>
      <c r="F293" s="1" t="inlineStr">
        <is>
          <t xml:space="preserve">other</t>
        </is>
      </c>
      <c r="G293" s="1" t="inlineStr">
        <is>
          <t xml:space="preserve">Yes</t>
        </is>
      </c>
      <c r="H293" s="1" t="inlineStr">
        <is>
          <t xml:space="preserve">Low</t>
        </is>
      </c>
      <c r="I293" s="2"/>
      <c r="J293" s="1" t="inlineStr">
        <is>
          <t xml:space="preserve">Unassigned</t>
        </is>
      </c>
      <c r="K293" s="1"/>
      <c r="L293" s="1"/>
      <c r="M293" s="2"/>
    </row>
    <row r="294">
      <c r="A294" s="1" t="inlineStr">
        <is>
          <t xml:space="preserve">R-293</t>
        </is>
      </c>
      <c r="B294" s="1" t="inlineStr">
        <is>
          <t xml:space="preserve">L</t>
        </is>
      </c>
      <c r="C294" s="1"/>
      <c r="D294" s="1">
        <v>56</v>
      </c>
      <c r="E294" s="2" t="inlineStr">
        <is>
          <t xml:space="preserve">Authorized Deviations in Provisions (Nov 2020)</t>
        </is>
      </c>
      <c r="F294" s="1" t="inlineStr">
        <is>
          <t xml:space="preserve">other</t>
        </is>
      </c>
      <c r="G294" s="1" t="inlineStr">
        <is>
          <t xml:space="preserve">Yes</t>
        </is>
      </c>
      <c r="H294" s="1" t="inlineStr">
        <is>
          <t xml:space="preserve">Low</t>
        </is>
      </c>
      <c r="I294" s="2"/>
      <c r="J294" s="1" t="inlineStr">
        <is>
          <t xml:space="preserve">Unassigned</t>
        </is>
      </c>
      <c r="K294" s="1"/>
      <c r="L294" s="1"/>
      <c r="M294" s="2"/>
    </row>
    <row r="295">
      <c r="A295" s="1" t="inlineStr">
        <is>
          <t xml:space="preserve">R-294</t>
        </is>
      </c>
      <c r="B295" s="1" t="inlineStr">
        <is>
          <t xml:space="preserve">L</t>
        </is>
      </c>
      <c r="C295" s="1"/>
      <c r="D295" s="1">
        <v>52</v>
      </c>
      <c r="E295" s="2" t="inlineStr">
        <is>
          <t xml:space="preserve">This volume shall address the following: Past performance forms and include all information required for quotation evaluation.</t>
        </is>
      </c>
      <c r="F295" s="1" t="inlineStr">
        <is>
          <t xml:space="preserve">shall</t>
        </is>
      </c>
      <c r="G295" s="1" t="inlineStr">
        <is>
          <t xml:space="preserve">Yes</t>
        </is>
      </c>
      <c r="H295" s="1" t="inlineStr">
        <is>
          <t xml:space="preserve">Medium</t>
        </is>
      </c>
      <c r="I295" s="2"/>
      <c r="J295" s="1" t="inlineStr">
        <is>
          <t xml:space="preserve">Volume I - Non-Price Quote</t>
        </is>
      </c>
      <c r="K295" s="1"/>
      <c r="L295" s="1"/>
      <c r="M295" s="2" t="inlineStr">
        <is>
          <t xml:space="preserve">near-duplicate:R-163; qa:flags:same Volume I content instruction as R-163</t>
        </is>
      </c>
    </row>
    <row r="296">
      <c r="A296" s="1" t="inlineStr">
        <is>
          <t xml:space="preserve">R-295</t>
        </is>
      </c>
      <c r="B296" s="1" t="inlineStr">
        <is>
          <t xml:space="preserve">L</t>
        </is>
      </c>
      <c r="C296" s="1"/>
      <c r="D296" s="1">
        <v>52</v>
      </c>
      <c r="E296" s="2" t="inlineStr">
        <is>
          <t xml:space="preserve">Volume I - Non-Price Quote This volume shall address the following: Past performance forms and include all information required for quotation evaluation.</t>
        </is>
      </c>
      <c r="F296" s="1" t="inlineStr">
        <is>
          <t xml:space="preserve">shall</t>
        </is>
      </c>
      <c r="G296" s="1" t="inlineStr">
        <is>
          <t xml:space="preserve">Yes</t>
        </is>
      </c>
      <c r="H296" s="1" t="inlineStr">
        <is>
          <t xml:space="preserve">Low</t>
        </is>
      </c>
      <c r="I296" s="2"/>
      <c r="J296" s="1" t="inlineStr">
        <is>
          <t xml:space="preserve">Volume I - Non-Price Quote</t>
        </is>
      </c>
      <c r="K296" s="1"/>
      <c r="L296" s="1"/>
      <c r="M296" s="2" t="inlineStr">
        <is>
          <t xml:space="preserve">near-duplicate:R-297; qa:flags:same Volume I content instruction as R-297</t>
        </is>
      </c>
    </row>
    <row r="297">
      <c r="A297" s="1" t="inlineStr">
        <is>
          <t xml:space="preserve">R-296</t>
        </is>
      </c>
      <c r="B297" s="1" t="inlineStr">
        <is>
          <t xml:space="preserve">L</t>
        </is>
      </c>
      <c r="C297" s="1"/>
      <c r="D297" s="1">
        <v>55</v>
      </c>
      <c r="E297" s="2" t="inlineStr">
        <is>
          <t xml:space="preserve">Base: 19 September 2026 through 18 September 2027</t>
        </is>
      </c>
      <c r="F297" s="1" t="inlineStr">
        <is>
          <t xml:space="preserve">other</t>
        </is>
      </c>
      <c r="G297" s="1" t="inlineStr">
        <is>
          <t xml:space="preserve">Yes</t>
        </is>
      </c>
      <c r="H297" s="1" t="inlineStr">
        <is>
          <t xml:space="preserve">Medium</t>
        </is>
      </c>
      <c r="I297" s="2"/>
      <c r="J297" s="1" t="inlineStr">
        <is>
          <t xml:space="preserve">Unassigned</t>
        </is>
      </c>
      <c r="K297" s="1"/>
      <c r="L297" s="1"/>
      <c r="M297" s="2" t="inlineStr">
        <is>
          <t xml:space="preserve">table-derived</t>
        </is>
      </c>
    </row>
    <row r="298">
      <c r="A298" s="1" t="inlineStr">
        <is>
          <t xml:space="preserve">R-297</t>
        </is>
      </c>
      <c r="B298" s="1" t="inlineStr">
        <is>
          <t xml:space="preserve">L</t>
        </is>
      </c>
      <c r="C298" s="1"/>
      <c r="D298" s="1">
        <v>55</v>
      </c>
      <c r="E298" s="2" t="inlineStr">
        <is>
          <t xml:space="preserve">Option I: 19 September 2027 through 18 September 2028</t>
        </is>
      </c>
      <c r="F298" s="1" t="inlineStr">
        <is>
          <t xml:space="preserve">other</t>
        </is>
      </c>
      <c r="G298" s="1" t="inlineStr">
        <is>
          <t xml:space="preserve">Yes</t>
        </is>
      </c>
      <c r="H298" s="1" t="inlineStr">
        <is>
          <t xml:space="preserve">Medium</t>
        </is>
      </c>
      <c r="I298" s="2"/>
      <c r="J298" s="1" t="inlineStr">
        <is>
          <t xml:space="preserve">Unassigned</t>
        </is>
      </c>
      <c r="K298" s="1"/>
      <c r="L298" s="1"/>
      <c r="M298" s="2" t="inlineStr">
        <is>
          <t xml:space="preserve">table-derived</t>
        </is>
      </c>
    </row>
    <row r="299">
      <c r="A299" s="1" t="inlineStr">
        <is>
          <t xml:space="preserve">R-298</t>
        </is>
      </c>
      <c r="B299" s="1" t="inlineStr">
        <is>
          <t xml:space="preserve">L</t>
        </is>
      </c>
      <c r="C299" s="1"/>
      <c r="D299" s="1">
        <v>55</v>
      </c>
      <c r="E299" s="2" t="inlineStr">
        <is>
          <t xml:space="preserve">Option II: 19 September 2028 through 18 September 2029</t>
        </is>
      </c>
      <c r="F299" s="1" t="inlineStr">
        <is>
          <t xml:space="preserve">other</t>
        </is>
      </c>
      <c r="G299" s="1" t="inlineStr">
        <is>
          <t xml:space="preserve">Yes</t>
        </is>
      </c>
      <c r="H299" s="1" t="inlineStr">
        <is>
          <t xml:space="preserve">Medium</t>
        </is>
      </c>
      <c r="I299" s="2"/>
      <c r="J299" s="1" t="inlineStr">
        <is>
          <t xml:space="preserve">Unassigned</t>
        </is>
      </c>
      <c r="K299" s="1"/>
      <c r="L299" s="1"/>
      <c r="M299" s="2" t="inlineStr">
        <is>
          <t xml:space="preserve">table-derived</t>
        </is>
      </c>
    </row>
    <row r="300">
      <c r="A300" s="1" t="inlineStr">
        <is>
          <t xml:space="preserve">R-299</t>
        </is>
      </c>
      <c r="B300" s="1" t="inlineStr">
        <is>
          <t xml:space="preserve">L</t>
        </is>
      </c>
      <c r="C300" s="1"/>
      <c r="D300" s="1">
        <v>55</v>
      </c>
      <c r="E300" s="2" t="inlineStr">
        <is>
          <t xml:space="preserve">A written notice of award or acceptance of an offer, mailed or otherwise furnished to the successful offeror within the time for acceptance specified in the offer, shall result in a binding contract without further action by either party.</t>
        </is>
      </c>
      <c r="F300" s="1" t="inlineStr">
        <is>
          <t xml:space="preserve">shall</t>
        </is>
      </c>
      <c r="G300" s="1" t="inlineStr">
        <is>
          <t xml:space="preserve">Yes</t>
        </is>
      </c>
      <c r="H300" s="1" t="inlineStr">
        <is>
          <t xml:space="preserve">Medium</t>
        </is>
      </c>
      <c r="I300" s="2"/>
      <c r="J300" s="1" t="inlineStr">
        <is>
          <t xml:space="preserve">Government Dependency</t>
        </is>
      </c>
      <c r="K300" s="1"/>
      <c r="L300" s="1"/>
      <c r="M300" s="2" t="inlineStr">
        <is>
          <t xml:space="preserve">near-duplicate:R-211; qa:flags:same notice-of-award binding-contract statement as R-211; qa:mapsTo:Government award-notice action, mapped as in R-211</t>
        </is>
      </c>
    </row>
    <row r="301">
      <c r="A301" s="1" t="inlineStr">
        <is>
          <t xml:space="preserve">R-300</t>
        </is>
      </c>
      <c r="B301" s="1" t="inlineStr">
        <is>
          <t xml:space="preserve">L</t>
        </is>
      </c>
      <c r="C301" s="1"/>
      <c r="D301" s="1">
        <v>55</v>
      </c>
      <c r="E301" s="2" t="inlineStr">
        <is>
          <t xml:space="preserve">Before the offer's specified expiration time, the Government may accept an offer (or part of an offer), whether or not there are negotiations after its receipt, unless a written notice of withdrawal is received before award.</t>
        </is>
      </c>
      <c r="F301" s="1" t="inlineStr">
        <is>
          <t xml:space="preserve">other</t>
        </is>
      </c>
      <c r="G301" s="1" t="inlineStr">
        <is>
          <t xml:space="preserve">No</t>
        </is>
      </c>
      <c r="H301" s="1" t="inlineStr">
        <is>
          <t xml:space="preserve">Medium</t>
        </is>
      </c>
      <c r="I301" s="2"/>
      <c r="J301" s="1" t="inlineStr">
        <is>
          <t xml:space="preserve">Government Dependency</t>
        </is>
      </c>
      <c r="K301" s="1" t="inlineStr">
        <is>
          <t xml:space="preserve">Government</t>
        </is>
      </c>
      <c r="L301" s="1"/>
      <c r="M301" s="2" t="inlineStr">
        <is>
          <t xml:space="preserve">government-obligation</t>
        </is>
      </c>
    </row>
    <row r="302">
      <c r="A302" s="1" t="inlineStr">
        <is>
          <t xml:space="preserve">R-301</t>
        </is>
      </c>
      <c r="B302" s="1" t="inlineStr">
        <is>
          <t xml:space="preserve">L</t>
        </is>
      </c>
      <c r="C302" s="1"/>
      <c r="D302" s="1">
        <v>52</v>
      </c>
      <c r="E302" s="2" t="inlineStr">
        <is>
          <t xml:space="preserve">This Task Order is reserved only for those contractors determined to be viable in accordance with the STEP ONE submission instructions contained in the General Information section at the top of this solicitation and invited to submit a technical and price quote in accordance with the instructions contained in Section L and M of this solicitation.</t>
        </is>
      </c>
      <c r="F302" s="1" t="inlineStr">
        <is>
          <t xml:space="preserve">other</t>
        </is>
      </c>
      <c r="G302" s="1" t="inlineStr">
        <is>
          <t xml:space="preserve">Yes</t>
        </is>
      </c>
      <c r="H302" s="1" t="inlineStr">
        <is>
          <t xml:space="preserve">Medium</t>
        </is>
      </c>
      <c r="I302" s="2"/>
      <c r="J302" s="1" t="inlineStr">
        <is>
          <t xml:space="preserve">Unassigned</t>
        </is>
      </c>
      <c r="K302" s="1"/>
      <c r="L302" s="1"/>
      <c r="M302" s="2" t="inlineStr">
        <is>
          <t xml:space="preserve">xref:Section-L</t>
        </is>
      </c>
    </row>
    <row r="303">
      <c r="A303" s="1" t="inlineStr">
        <is>
          <t xml:space="preserve">R-302</t>
        </is>
      </c>
      <c r="B303" s="1" t="inlineStr">
        <is>
          <t xml:space="preserve">M</t>
        </is>
      </c>
      <c r="C303" s="1"/>
      <c r="D303" s="1">
        <v>57</v>
      </c>
      <c r="E303" s="2" t="inlineStr">
        <is>
          <t xml:space="preserve">Quotes will be evaluated in accordance with the instructions set forth in Section L as well as the evaluation criteria contained in this section.</t>
        </is>
      </c>
      <c r="F303" s="1" t="inlineStr">
        <is>
          <t xml:space="preserve">will</t>
        </is>
      </c>
      <c r="G303" s="1" t="inlineStr">
        <is>
          <t xml:space="preserve">Yes</t>
        </is>
      </c>
      <c r="H303" s="1" t="inlineStr">
        <is>
          <t xml:space="preserve">Medium</t>
        </is>
      </c>
      <c r="I303" s="2"/>
      <c r="J303" s="1" t="inlineStr">
        <is>
          <t xml:space="preserve">Unassigned</t>
        </is>
      </c>
      <c r="K303" s="1"/>
      <c r="L303" s="1"/>
      <c r="M303" s="2" t="inlineStr">
        <is>
          <t xml:space="preserve">evaluation-criterion; xref:Section-L</t>
        </is>
      </c>
    </row>
    <row r="304">
      <c r="A304" s="1" t="inlineStr">
        <is>
          <t xml:space="preserve">R-303</t>
        </is>
      </c>
      <c r="B304" s="1" t="inlineStr">
        <is>
          <t xml:space="preserve">M</t>
        </is>
      </c>
      <c r="C304" s="1"/>
      <c r="D304" s="1">
        <v>57</v>
      </c>
      <c r="E304" s="2" t="inlineStr">
        <is>
          <t xml:space="preserve">A rating that is less than "Acceptable" in any non-price evaluation factor and/or less than a "Satisfactory Confidence" rating in the Past Performance evaluation factor will render a quote ineligible for award consideration as submitted.</t>
        </is>
      </c>
      <c r="F304" s="1" t="inlineStr">
        <is>
          <t xml:space="preserve">will</t>
        </is>
      </c>
      <c r="G304" s="1" t="inlineStr">
        <is>
          <t xml:space="preserve">Yes</t>
        </is>
      </c>
      <c r="H304" s="1" t="inlineStr">
        <is>
          <t xml:space="preserve">Medium</t>
        </is>
      </c>
      <c r="I304" s="2"/>
      <c r="J304" s="1" t="inlineStr">
        <is>
          <t xml:space="preserve">Past Performance</t>
        </is>
      </c>
      <c r="K304" s="1"/>
      <c r="L304" s="1"/>
      <c r="M304" s="2" t="inlineStr">
        <is>
          <t xml:space="preserve">evaluation-criterion</t>
        </is>
      </c>
    </row>
    <row r="305">
      <c r="A305" s="1" t="inlineStr">
        <is>
          <t xml:space="preserve">R-304</t>
        </is>
      </c>
      <c r="B305" s="1" t="inlineStr">
        <is>
          <t xml:space="preserve">M</t>
        </is>
      </c>
      <c r="C305" s="1"/>
      <c r="D305" s="1">
        <v>57</v>
      </c>
      <c r="E305" s="2" t="inlineStr">
        <is>
          <t xml:space="preserve">The evaluation of quotes will consider the quoter's non-price quote to be more important than the quoter's price quote.</t>
        </is>
      </c>
      <c r="F305" s="1" t="inlineStr">
        <is>
          <t xml:space="preserve">will</t>
        </is>
      </c>
      <c r="G305" s="1" t="inlineStr">
        <is>
          <t xml:space="preserve">Yes</t>
        </is>
      </c>
      <c r="H305" s="1" t="inlineStr">
        <is>
          <t xml:space="preserve">Medium</t>
        </is>
      </c>
      <c r="I305" s="2"/>
      <c r="J305" s="1" t="inlineStr">
        <is>
          <t xml:space="preserve">Unassigned</t>
        </is>
      </c>
      <c r="K305" s="1"/>
      <c r="L305" s="1"/>
      <c r="M305" s="2" t="inlineStr">
        <is>
          <t xml:space="preserve">evaluation-criterion</t>
        </is>
      </c>
    </row>
    <row r="306">
      <c r="A306" s="1" t="inlineStr">
        <is>
          <t xml:space="preserve">R-305</t>
        </is>
      </c>
      <c r="B306" s="1" t="inlineStr">
        <is>
          <t xml:space="preserve">M</t>
        </is>
      </c>
      <c r="C306" s="1"/>
      <c r="D306" s="1">
        <v>57</v>
      </c>
      <c r="E306" s="2" t="inlineStr">
        <is>
          <t xml:space="preserve">The Non-price evaluation factors are listed below, with Performance Approach being more important than Past Performance:</t>
        </is>
      </c>
      <c r="F306" s="1" t="inlineStr">
        <is>
          <t xml:space="preserve">other</t>
        </is>
      </c>
      <c r="G306" s="1" t="inlineStr">
        <is>
          <t xml:space="preserve">Yes</t>
        </is>
      </c>
      <c r="H306" s="1" t="inlineStr">
        <is>
          <t xml:space="preserve">Medium</t>
        </is>
      </c>
      <c r="I306" s="2"/>
      <c r="J306" s="1" t="inlineStr">
        <is>
          <t xml:space="preserve">Unassigned</t>
        </is>
      </c>
      <c r="K306" s="1"/>
      <c r="L306" s="1"/>
      <c r="M306" s="2" t="inlineStr">
        <is>
          <t xml:space="preserve">evaluation-criterion</t>
        </is>
      </c>
    </row>
    <row r="307">
      <c r="A307" s="1" t="inlineStr">
        <is>
          <t xml:space="preserve">R-306</t>
        </is>
      </c>
      <c r="B307" s="1" t="inlineStr">
        <is>
          <t xml:space="preserve">M</t>
        </is>
      </c>
      <c r="C307" s="1"/>
      <c r="D307" s="1">
        <v>57</v>
      </c>
      <c r="E307" s="2" t="inlineStr">
        <is>
          <t xml:space="preserve">In considering the relevance of a quoter's past performance, the past performance references provided by the quoter will be evaluated individually.</t>
        </is>
      </c>
      <c r="F307" s="1" t="inlineStr">
        <is>
          <t xml:space="preserve">will</t>
        </is>
      </c>
      <c r="G307" s="1" t="inlineStr">
        <is>
          <t xml:space="preserve">Yes</t>
        </is>
      </c>
      <c r="H307" s="1" t="inlineStr">
        <is>
          <t xml:space="preserve">Medium</t>
        </is>
      </c>
      <c r="I307" s="2"/>
      <c r="J307" s="1" t="inlineStr">
        <is>
          <t xml:space="preserve">Past Performance</t>
        </is>
      </c>
      <c r="K307" s="1"/>
      <c r="L307" s="1"/>
      <c r="M307" s="2" t="inlineStr">
        <is>
          <t xml:space="preserve">evaluation-criterion</t>
        </is>
      </c>
    </row>
    <row r="308">
      <c r="A308" s="1" t="inlineStr">
        <is>
          <t xml:space="preserve">R-307</t>
        </is>
      </c>
      <c r="B308" s="1" t="inlineStr">
        <is>
          <t xml:space="preserve">M</t>
        </is>
      </c>
      <c r="C308" s="1"/>
      <c r="D308" s="1">
        <v>57</v>
      </c>
      <c r="E308" s="2" t="inlineStr">
        <is>
          <t xml:space="preserve">If subcontractor past performance is provided as part of the two (2) of its most relevant contracts or efforts, the subcontractor past performance will be given weight proportional to the scope and magnitude of the aspects of the work under the solicitation for which the subcontractor is proposed.</t>
        </is>
      </c>
      <c r="F308" s="1" t="inlineStr">
        <is>
          <t xml:space="preserve">will</t>
        </is>
      </c>
      <c r="G308" s="1" t="inlineStr">
        <is>
          <t xml:space="preserve">Yes</t>
        </is>
      </c>
      <c r="H308" s="1" t="inlineStr">
        <is>
          <t xml:space="preserve">Medium</t>
        </is>
      </c>
      <c r="I308" s="2"/>
      <c r="J308" s="1" t="inlineStr">
        <is>
          <t xml:space="preserve">Past Performance</t>
        </is>
      </c>
      <c r="K308" s="1"/>
      <c r="L308" s="1"/>
      <c r="M308" s="2" t="inlineStr">
        <is>
          <t xml:space="preserve">evaluation-criterion; near-duplicate:R-257; qa:flags:same subcontractor past performance weighting as R-257</t>
        </is>
      </c>
    </row>
    <row r="309">
      <c r="A309" s="1" t="inlineStr">
        <is>
          <t xml:space="preserve">R-308</t>
        </is>
      </c>
      <c r="B309" s="1" t="inlineStr">
        <is>
          <t xml:space="preserve">M</t>
        </is>
      </c>
      <c r="C309" s="1"/>
      <c r="D309" s="1">
        <v>57</v>
      </c>
      <c r="E309" s="2" t="inlineStr">
        <is>
          <t xml:space="preserve">The Government reserves the right to obtain information for use in the evaluation of past performance from any and all sources including sources outside of the Government to include the personal knowledge of the quoter's commercial and government customers and past performance databases.</t>
        </is>
      </c>
      <c r="F309" s="1" t="inlineStr">
        <is>
          <t xml:space="preserve">other</t>
        </is>
      </c>
      <c r="G309" s="1" t="inlineStr">
        <is>
          <t xml:space="preserve">Yes</t>
        </is>
      </c>
      <c r="H309" s="1" t="inlineStr">
        <is>
          <t xml:space="preserve">Medium</t>
        </is>
      </c>
      <c r="I309" s="2"/>
      <c r="J309" s="1" t="inlineStr">
        <is>
          <t xml:space="preserve">Past Performance</t>
        </is>
      </c>
      <c r="K309" s="1"/>
      <c r="L309" s="1"/>
      <c r="M309" s="2" t="inlineStr">
        <is>
          <t xml:space="preserve">evaluation-criterion</t>
        </is>
      </c>
    </row>
    <row r="310">
      <c r="A310" s="1" t="inlineStr">
        <is>
          <t xml:space="preserve">R-309</t>
        </is>
      </c>
      <c r="B310" s="1" t="inlineStr">
        <is>
          <t xml:space="preserve">M</t>
        </is>
      </c>
      <c r="C310" s="1"/>
      <c r="D310" s="1">
        <v>57</v>
      </c>
      <c r="E310" s="2" t="inlineStr">
        <is>
          <t xml:space="preserve">When a quoter is determined to have relevant past performance, the quality of its relevant past performance will be evaluated.</t>
        </is>
      </c>
      <c r="F310" s="1" t="inlineStr">
        <is>
          <t xml:space="preserve">will</t>
        </is>
      </c>
      <c r="G310" s="1" t="inlineStr">
        <is>
          <t xml:space="preserve">Yes</t>
        </is>
      </c>
      <c r="H310" s="1" t="inlineStr">
        <is>
          <t xml:space="preserve">Medium</t>
        </is>
      </c>
      <c r="I310" s="2"/>
      <c r="J310" s="1" t="inlineStr">
        <is>
          <t xml:space="preserve">Past Performance</t>
        </is>
      </c>
      <c r="K310" s="1"/>
      <c r="L310" s="1"/>
      <c r="M310" s="2" t="inlineStr">
        <is>
          <t xml:space="preserve">evaluation-criterion</t>
        </is>
      </c>
    </row>
    <row r="311">
      <c r="A311" s="1" t="inlineStr">
        <is>
          <t xml:space="preserve">R-310</t>
        </is>
      </c>
      <c r="B311" s="1" t="inlineStr">
        <is>
          <t xml:space="preserve">M</t>
        </is>
      </c>
      <c r="C311" s="1"/>
      <c r="D311" s="1">
        <v>57</v>
      </c>
      <c r="E311" s="2" t="inlineStr">
        <is>
          <t xml:space="preserve">Quoters lacking relevant past performance history will not be evaluated favorably or unfavorably under the Past Performance factor.</t>
        </is>
      </c>
      <c r="F311" s="1" t="inlineStr">
        <is>
          <t xml:space="preserve">will</t>
        </is>
      </c>
      <c r="G311" s="1" t="inlineStr">
        <is>
          <t xml:space="preserve">Yes</t>
        </is>
      </c>
      <c r="H311" s="1" t="inlineStr">
        <is>
          <t xml:space="preserve">Medium</t>
        </is>
      </c>
      <c r="I311" s="2"/>
      <c r="J311" s="1" t="inlineStr">
        <is>
          <t xml:space="preserve">Past Performance</t>
        </is>
      </c>
      <c r="K311" s="1"/>
      <c r="L311" s="1"/>
      <c r="M311" s="2" t="inlineStr">
        <is>
          <t xml:space="preserve">evaluation-criterion</t>
        </is>
      </c>
    </row>
    <row r="312">
      <c r="A312" s="1" t="inlineStr">
        <is>
          <t xml:space="preserve">R-311</t>
        </is>
      </c>
      <c r="B312" s="1" t="inlineStr">
        <is>
          <t xml:space="preserve">M</t>
        </is>
      </c>
      <c r="C312" s="1"/>
      <c r="D312" s="1">
        <v>57</v>
      </c>
      <c r="E312" s="2" t="inlineStr">
        <is>
          <t xml:space="preserve">The Government will consider the quality of quoter's past performance.</t>
        </is>
      </c>
      <c r="F312" s="1" t="inlineStr">
        <is>
          <t xml:space="preserve">will</t>
        </is>
      </c>
      <c r="G312" s="1" t="inlineStr">
        <is>
          <t xml:space="preserve">Yes</t>
        </is>
      </c>
      <c r="H312" s="1" t="inlineStr">
        <is>
          <t xml:space="preserve">Medium</t>
        </is>
      </c>
      <c r="I312" s="2"/>
      <c r="J312" s="1" t="inlineStr">
        <is>
          <t xml:space="preserve">Past Performance</t>
        </is>
      </c>
      <c r="K312" s="1"/>
      <c r="L312" s="1"/>
      <c r="M312" s="2" t="inlineStr">
        <is>
          <t xml:space="preserve">evaluation-criterion; near-duplicate:R-263; qa:flags:same statement that Government considers past performance quality as R-263</t>
        </is>
      </c>
    </row>
    <row r="313">
      <c r="A313" s="1" t="inlineStr">
        <is>
          <t xml:space="preserve">R-312</t>
        </is>
      </c>
      <c r="B313" s="1" t="inlineStr">
        <is>
          <t xml:space="preserve">M</t>
        </is>
      </c>
      <c r="C313" s="1"/>
      <c r="D313" s="1">
        <v>57</v>
      </c>
      <c r="E313" s="2" t="inlineStr">
        <is>
          <t xml:space="preserve">This consideration is separate and distinct from the Contracting Officer's responsibility determination.</t>
        </is>
      </c>
      <c r="F313" s="1" t="inlineStr">
        <is>
          <t xml:space="preserve">other</t>
        </is>
      </c>
      <c r="G313" s="1" t="inlineStr">
        <is>
          <t xml:space="preserve">No</t>
        </is>
      </c>
      <c r="H313" s="1" t="inlineStr">
        <is>
          <t xml:space="preserve">Medium</t>
        </is>
      </c>
      <c r="I313" s="2"/>
      <c r="J313" s="1" t="inlineStr">
        <is>
          <t xml:space="preserve">Unassigned</t>
        </is>
      </c>
      <c r="K313" s="1"/>
      <c r="L313" s="1"/>
      <c r="M313" s="2"/>
    </row>
    <row r="314">
      <c r="A314" s="1" t="inlineStr">
        <is>
          <t xml:space="preserve">R-313</t>
        </is>
      </c>
      <c r="B314" s="1" t="inlineStr">
        <is>
          <t xml:space="preserve">M</t>
        </is>
      </c>
      <c r="C314" s="1"/>
      <c r="D314" s="1">
        <v>57</v>
      </c>
      <c r="E314" s="2" t="inlineStr">
        <is>
          <t xml:space="preserve">The assessment of the quoter's past performance will be used as a means of evaluating the relative capability of the quoter and other competitors to successfully meet the requirements of the RFQ.</t>
        </is>
      </c>
      <c r="F314" s="1" t="inlineStr">
        <is>
          <t xml:space="preserve">will</t>
        </is>
      </c>
      <c r="G314" s="1" t="inlineStr">
        <is>
          <t xml:space="preserve">Yes</t>
        </is>
      </c>
      <c r="H314" s="1" t="inlineStr">
        <is>
          <t xml:space="preserve">Medium</t>
        </is>
      </c>
      <c r="I314" s="2"/>
      <c r="J314" s="1" t="inlineStr">
        <is>
          <t xml:space="preserve">Past Performance</t>
        </is>
      </c>
      <c r="K314" s="1"/>
      <c r="L314" s="1"/>
      <c r="M314" s="2" t="inlineStr">
        <is>
          <t xml:space="preserve">evaluation-criterion</t>
        </is>
      </c>
    </row>
    <row r="315">
      <c r="A315" s="1" t="inlineStr">
        <is>
          <t xml:space="preserve">R-314</t>
        </is>
      </c>
      <c r="B315" s="1" t="inlineStr">
        <is>
          <t xml:space="preserve">M</t>
        </is>
      </c>
      <c r="C315" s="1"/>
      <c r="D315" s="1">
        <v>57</v>
      </c>
      <c r="E315" s="2" t="inlineStr">
        <is>
          <t xml:space="preserve">In determining the rating for the past performance evaluation factor, the Government will give greater consideration to the contracts which the Government feels are most relevant to the RFQ.</t>
        </is>
      </c>
      <c r="F315" s="1" t="inlineStr">
        <is>
          <t xml:space="preserve">will</t>
        </is>
      </c>
      <c r="G315" s="1" t="inlineStr">
        <is>
          <t xml:space="preserve">Yes</t>
        </is>
      </c>
      <c r="H315" s="1" t="inlineStr">
        <is>
          <t xml:space="preserve">Medium</t>
        </is>
      </c>
      <c r="I315" s="2"/>
      <c r="J315" s="1" t="inlineStr">
        <is>
          <t xml:space="preserve">Past Performance</t>
        </is>
      </c>
      <c r="K315" s="1"/>
      <c r="L315" s="1"/>
      <c r="M315" s="2" t="inlineStr">
        <is>
          <t xml:space="preserve">evaluation-criterion</t>
        </is>
      </c>
    </row>
    <row r="316">
      <c r="A316" s="1" t="inlineStr">
        <is>
          <t xml:space="preserve">R-315</t>
        </is>
      </c>
      <c r="B316" s="1" t="inlineStr">
        <is>
          <t xml:space="preserve">M</t>
        </is>
      </c>
      <c r="C316" s="1"/>
      <c r="D316" s="1">
        <v>57</v>
      </c>
      <c r="E316" s="2" t="inlineStr">
        <is>
          <t xml:space="preserve">A quoter whose past performance demonstrates either a low expectation or no expectation that the quoter will be able to successfully perform the required effort will be considered ineligible for award.</t>
        </is>
      </c>
      <c r="F316" s="1" t="inlineStr">
        <is>
          <t xml:space="preserve">will</t>
        </is>
      </c>
      <c r="G316" s="1" t="inlineStr">
        <is>
          <t xml:space="preserve">Yes</t>
        </is>
      </c>
      <c r="H316" s="1" t="inlineStr">
        <is>
          <t xml:space="preserve">Medium</t>
        </is>
      </c>
      <c r="I316" s="2"/>
      <c r="J316" s="1" t="inlineStr">
        <is>
          <t xml:space="preserve">Past Performance</t>
        </is>
      </c>
      <c r="K316" s="1"/>
      <c r="L316" s="1"/>
      <c r="M316" s="2" t="inlineStr">
        <is>
          <t xml:space="preserve">evaluation-criterion</t>
        </is>
      </c>
    </row>
    <row r="317">
      <c r="A317" s="1" t="inlineStr">
        <is>
          <t xml:space="preserve">R-316</t>
        </is>
      </c>
      <c r="B317" s="1" t="inlineStr">
        <is>
          <t xml:space="preserve">M</t>
        </is>
      </c>
      <c r="C317" s="1"/>
      <c r="D317" s="1">
        <v>57</v>
      </c>
      <c r="E317" s="2" t="inlineStr">
        <is>
          <t xml:space="preserve">If an offeror fails to provide any past performance information which is similar in scope, magnitude and complexity to that which is detailed in the RFQ, fails to complete the attached Past Performance Information Form, or fails to affirmatively state that it possesses no relevant experience directly related or similar past performance, the quote will not be awardable A quoter determined to have no record of relevant past performance (or in an instance where no information on the offeror's past performance is available), will not be evaluated favorably or unfavorably for the Past Performance factor.</t>
        </is>
      </c>
      <c r="F317" s="1" t="inlineStr">
        <is>
          <t xml:space="preserve">will</t>
        </is>
      </c>
      <c r="G317" s="1" t="inlineStr">
        <is>
          <t xml:space="preserve">Yes</t>
        </is>
      </c>
      <c r="H317" s="1" t="inlineStr">
        <is>
          <t xml:space="preserve">Medium</t>
        </is>
      </c>
      <c r="I317" s="2"/>
      <c r="J317" s="1" t="inlineStr">
        <is>
          <t xml:space="preserve">Past Performance</t>
        </is>
      </c>
      <c r="K317" s="1"/>
      <c r="L317" s="1"/>
      <c r="M317" s="2" t="inlineStr">
        <is>
          <t xml:space="preserve">evaluation-criterion; qa-candidate:vague</t>
        </is>
      </c>
    </row>
    <row r="318">
      <c r="A318" s="1" t="inlineStr">
        <is>
          <t xml:space="preserve">R-317</t>
        </is>
      </c>
      <c r="B318" s="1" t="inlineStr">
        <is>
          <t xml:space="preserve">M</t>
        </is>
      </c>
      <c r="C318" s="1"/>
      <c r="D318" s="1">
        <v>57</v>
      </c>
      <c r="E318" s="2" t="inlineStr">
        <is>
          <t xml:space="preserve">When a quoter is determined to have relevant past performance, the quality of its past performance will be evaluated.</t>
        </is>
      </c>
      <c r="F318" s="1" t="inlineStr">
        <is>
          <t xml:space="preserve">will</t>
        </is>
      </c>
      <c r="G318" s="1" t="inlineStr">
        <is>
          <t xml:space="preserve">Yes</t>
        </is>
      </c>
      <c r="H318" s="1" t="inlineStr">
        <is>
          <t xml:space="preserve">Medium</t>
        </is>
      </c>
      <c r="I318" s="2"/>
      <c r="J318" s="1" t="inlineStr">
        <is>
          <t xml:space="preserve">Past Performance</t>
        </is>
      </c>
      <c r="K318" s="1"/>
      <c r="L318" s="1"/>
      <c r="M318" s="2" t="inlineStr">
        <is>
          <t xml:space="preserve">evaluation-criterion; near-duplicate:R-312; qa:flags:same quality-of-past-performance evaluation as R-312</t>
        </is>
      </c>
    </row>
    <row r="319">
      <c r="A319" s="1" t="inlineStr">
        <is>
          <t xml:space="preserve">R-318</t>
        </is>
      </c>
      <c r="B319" s="1" t="inlineStr">
        <is>
          <t xml:space="preserve">M</t>
        </is>
      </c>
      <c r="C319" s="1"/>
      <c r="D319" s="1">
        <v>57</v>
      </c>
      <c r="E319" s="2" t="inlineStr">
        <is>
          <t xml:space="preserve">A quoter that receives a rating that is less than Acceptable in the Past Performance evaluation factor will render the quotation ineligible for award consideration as submitted.</t>
        </is>
      </c>
      <c r="F319" s="1" t="inlineStr">
        <is>
          <t xml:space="preserve">will</t>
        </is>
      </c>
      <c r="G319" s="1" t="inlineStr">
        <is>
          <t xml:space="preserve">Yes</t>
        </is>
      </c>
      <c r="H319" s="1" t="inlineStr">
        <is>
          <t xml:space="preserve">Medium</t>
        </is>
      </c>
      <c r="I319" s="2"/>
      <c r="J319" s="1" t="inlineStr">
        <is>
          <t xml:space="preserve">Past Performance</t>
        </is>
      </c>
      <c r="K319" s="1"/>
      <c r="L319" s="1"/>
      <c r="M319" s="2" t="inlineStr">
        <is>
          <t xml:space="preserve">evaluation-criterion</t>
        </is>
      </c>
    </row>
    <row r="320">
      <c r="A320" s="1" t="inlineStr">
        <is>
          <t xml:space="preserve">R-319</t>
        </is>
      </c>
      <c r="B320" s="1" t="inlineStr">
        <is>
          <t xml:space="preserve">M</t>
        </is>
      </c>
      <c r="C320" s="1"/>
      <c r="D320" s="1">
        <v>57</v>
      </c>
      <c r="E320" s="2" t="inlineStr">
        <is>
          <t xml:space="preserve">A rating that is less than a "Satisfactory Confidence" rating in the Past Performance evaluation factor will render a quote ineligible for award consideration.</t>
        </is>
      </c>
      <c r="F320" s="1" t="inlineStr">
        <is>
          <t xml:space="preserve">will</t>
        </is>
      </c>
      <c r="G320" s="1" t="inlineStr">
        <is>
          <t xml:space="preserve">Yes</t>
        </is>
      </c>
      <c r="H320" s="1" t="inlineStr">
        <is>
          <t xml:space="preserve">Medium</t>
        </is>
      </c>
      <c r="I320" s="2"/>
      <c r="J320" s="1" t="inlineStr">
        <is>
          <t xml:space="preserve">Past Performance</t>
        </is>
      </c>
      <c r="K320" s="1"/>
      <c r="L320" s="1"/>
      <c r="M320" s="2" t="inlineStr">
        <is>
          <t xml:space="preserve">evaluation-criterion</t>
        </is>
      </c>
    </row>
    <row r="321">
      <c r="A321" s="1" t="inlineStr">
        <is>
          <t xml:space="preserve">R-320</t>
        </is>
      </c>
      <c r="B321" s="1" t="inlineStr">
        <is>
          <t xml:space="preserve">M</t>
        </is>
      </c>
      <c r="C321" s="1"/>
      <c r="D321" s="1">
        <v>57</v>
      </c>
      <c r="E321" s="2" t="inlineStr">
        <is>
          <t xml:space="preserve">The Contracting Officer isn't obligated to evaluate all information submitted from each quoter.</t>
        </is>
      </c>
      <c r="F321" s="1" t="inlineStr">
        <is>
          <t xml:space="preserve">other</t>
        </is>
      </c>
      <c r="G321" s="1" t="inlineStr">
        <is>
          <t xml:space="preserve">No</t>
        </is>
      </c>
      <c r="H321" s="1" t="inlineStr">
        <is>
          <t xml:space="preserve">Medium</t>
        </is>
      </c>
      <c r="I321" s="2"/>
      <c r="J321" s="1" t="inlineStr">
        <is>
          <t xml:space="preserve">Government Dependency</t>
        </is>
      </c>
      <c r="K321" s="1" t="inlineStr">
        <is>
          <t xml:space="preserve">Government</t>
        </is>
      </c>
      <c r="L321" s="1"/>
      <c r="M321" s="2" t="inlineStr">
        <is>
          <t xml:space="preserve">government-obligation</t>
        </is>
      </c>
    </row>
    <row r="322">
      <c r="A322" s="1" t="inlineStr">
        <is>
          <t xml:space="preserve">R-321</t>
        </is>
      </c>
      <c r="B322" s="1" t="inlineStr">
        <is>
          <t xml:space="preserve">M</t>
        </is>
      </c>
      <c r="C322" s="1"/>
      <c r="D322" s="1">
        <v>57</v>
      </c>
      <c r="E322" s="2" t="inlineStr">
        <is>
          <t xml:space="preserve">For example, the Contracting Officer may curtail evaluation of a quoter's submission if at any point the Contracting Officer determines the quoter is not responsible and/or is unlikely to provide best value.</t>
        </is>
      </c>
      <c r="F322" s="1" t="inlineStr">
        <is>
          <t xml:space="preserve">other</t>
        </is>
      </c>
      <c r="G322" s="1" t="inlineStr">
        <is>
          <t xml:space="preserve">No</t>
        </is>
      </c>
      <c r="H322" s="1" t="inlineStr">
        <is>
          <t xml:space="preserve">Medium</t>
        </is>
      </c>
      <c r="I322" s="2"/>
      <c r="J322" s="1" t="inlineStr">
        <is>
          <t xml:space="preserve">Government Dependency</t>
        </is>
      </c>
      <c r="K322" s="1" t="inlineStr">
        <is>
          <t xml:space="preserve">Government</t>
        </is>
      </c>
      <c r="L322" s="1"/>
      <c r="M322" s="2" t="inlineStr">
        <is>
          <t xml:space="preserve">government-obligation</t>
        </is>
      </c>
    </row>
    <row r="323">
      <c r="A323" s="1" t="inlineStr">
        <is>
          <t xml:space="preserve">R-322</t>
        </is>
      </c>
      <c r="B323" s="1" t="inlineStr">
        <is>
          <t xml:space="preserve">M</t>
        </is>
      </c>
      <c r="C323" s="1"/>
      <c r="D323" s="1">
        <v>57</v>
      </c>
      <c r="E323" s="2" t="inlineStr">
        <is>
          <t xml:space="preserve">The Government may reject any or all quoters if such action is in the public interest; accept other than the lowest offer or other than the highest non-price/technically rated proposal; and waive informalities and minor irregularities in the proposal received.</t>
        </is>
      </c>
      <c r="F323" s="1" t="inlineStr">
        <is>
          <t xml:space="preserve">other</t>
        </is>
      </c>
      <c r="G323" s="1" t="inlineStr">
        <is>
          <t xml:space="preserve">No</t>
        </is>
      </c>
      <c r="H323" s="1" t="inlineStr">
        <is>
          <t xml:space="preserve">Medium</t>
        </is>
      </c>
      <c r="I323" s="2"/>
      <c r="J323" s="1" t="inlineStr">
        <is>
          <t xml:space="preserve">Government Dependency</t>
        </is>
      </c>
      <c r="K323" s="1" t="inlineStr">
        <is>
          <t xml:space="preserve">Government</t>
        </is>
      </c>
      <c r="L323" s="1"/>
      <c r="M323" s="2" t="inlineStr">
        <is>
          <t xml:space="preserve">government-obligation</t>
        </is>
      </c>
    </row>
    <row r="324">
      <c r="A324" s="1" t="inlineStr">
        <is>
          <t xml:space="preserve">R-323</t>
        </is>
      </c>
      <c r="B324" s="1" t="inlineStr">
        <is>
          <t xml:space="preserve">M</t>
        </is>
      </c>
      <c r="C324" s="1"/>
      <c r="D324" s="1">
        <v>57</v>
      </c>
      <c r="E324" s="2" t="inlineStr">
        <is>
          <t xml:space="preserve">Prices will be evaluated on the basis of price reasonableness using the techniques in FAR 15.404-1(b) as elected by the Contracting Officer.</t>
        </is>
      </c>
      <c r="F324" s="1" t="inlineStr">
        <is>
          <t xml:space="preserve">will</t>
        </is>
      </c>
      <c r="G324" s="1" t="inlineStr">
        <is>
          <t xml:space="preserve">Yes</t>
        </is>
      </c>
      <c r="H324" s="1" t="inlineStr">
        <is>
          <t xml:space="preserve">Medium</t>
        </is>
      </c>
      <c r="I324" s="2"/>
      <c r="J324" s="1" t="inlineStr">
        <is>
          <t xml:space="preserve">Unassigned</t>
        </is>
      </c>
      <c r="K324" s="1"/>
      <c r="L324" s="1"/>
      <c r="M324" s="2" t="inlineStr">
        <is>
          <t xml:space="preserve">evaluation-criterion</t>
        </is>
      </c>
    </row>
    <row r="325">
      <c r="A325" s="1" t="inlineStr">
        <is>
          <t xml:space="preserve">R-324</t>
        </is>
      </c>
      <c r="B325" s="1" t="inlineStr">
        <is>
          <t xml:space="preserve">M</t>
        </is>
      </c>
      <c r="C325" s="1"/>
      <c r="D325" s="1">
        <v>57</v>
      </c>
      <c r="E325" s="2" t="inlineStr">
        <is>
          <t xml:space="preserve">Base: 19 September 2026 through 18 September 2027 Option I: 19 September 2027 through 18 September 2028 Option II: 19 September 2028 through 18 September 2029</t>
        </is>
      </c>
      <c r="F325" s="1" t="inlineStr">
        <is>
          <t xml:space="preserve">other</t>
        </is>
      </c>
      <c r="G325" s="1" t="inlineStr">
        <is>
          <t xml:space="preserve">Yes</t>
        </is>
      </c>
      <c r="H325" s="1" t="inlineStr">
        <is>
          <t xml:space="preserve">Medium</t>
        </is>
      </c>
      <c r="I325" s="2"/>
      <c r="J325" s="1" t="inlineStr">
        <is>
          <t xml:space="preserve">Unassigned</t>
        </is>
      </c>
      <c r="K325" s="1"/>
      <c r="L325" s="1"/>
      <c r="M325" s="2" t="inlineStr">
        <is>
          <t xml:space="preserve">table-derived</t>
        </is>
      </c>
    </row>
    <row r="326">
      <c r="A326" s="1" t="inlineStr">
        <is>
          <t xml:space="preserve">R-325</t>
        </is>
      </c>
      <c r="B326" s="1" t="inlineStr">
        <is>
          <t xml:space="preserve">L</t>
        </is>
      </c>
      <c r="C326" s="1"/>
      <c r="D326" s="1">
        <v>55</v>
      </c>
      <c r="E326" s="2" t="inlineStr">
        <is>
          <t xml:space="preserve">Option III: 19 September 2029 through 18 September 2030</t>
        </is>
      </c>
      <c r="F326" s="1" t="inlineStr">
        <is>
          <t xml:space="preserve">other</t>
        </is>
      </c>
      <c r="G326" s="1" t="inlineStr">
        <is>
          <t xml:space="preserve">Yes</t>
        </is>
      </c>
      <c r="H326" s="1" t="inlineStr">
        <is>
          <t xml:space="preserve">Medium</t>
        </is>
      </c>
      <c r="I326" s="2"/>
      <c r="J326" s="1" t="inlineStr">
        <is>
          <t xml:space="preserve">Unassigned</t>
        </is>
      </c>
      <c r="K326" s="1"/>
      <c r="L326" s="1"/>
      <c r="M326" s="2" t="inlineStr">
        <is>
          <t xml:space="preserve">table-derived</t>
        </is>
      </c>
    </row>
    <row r="327">
      <c r="A327" s="1" t="inlineStr">
        <is>
          <t xml:space="preserve">R-326</t>
        </is>
      </c>
      <c r="B327" s="1" t="inlineStr">
        <is>
          <t xml:space="preserve">L</t>
        </is>
      </c>
      <c r="C327" s="1"/>
      <c r="D327" s="1">
        <v>55</v>
      </c>
      <c r="E327" s="2" t="inlineStr">
        <is>
          <t xml:space="preserve">Option IV: 19 September 2030 through 18 September 2031</t>
        </is>
      </c>
      <c r="F327" s="1" t="inlineStr">
        <is>
          <t xml:space="preserve">other</t>
        </is>
      </c>
      <c r="G327" s="1" t="inlineStr">
        <is>
          <t xml:space="preserve">Yes</t>
        </is>
      </c>
      <c r="H327" s="1" t="inlineStr">
        <is>
          <t xml:space="preserve">Medium</t>
        </is>
      </c>
      <c r="I327" s="2"/>
      <c r="J327" s="1" t="inlineStr">
        <is>
          <t xml:space="preserve">Unassigned</t>
        </is>
      </c>
      <c r="K327" s="1"/>
      <c r="L327" s="1"/>
      <c r="M327" s="2" t="inlineStr">
        <is>
          <t xml:space="preserve">table-derived</t>
        </is>
      </c>
    </row>
    <row r="328">
      <c r="A328" s="1" t="inlineStr">
        <is>
          <t xml:space="preserve">R-327</t>
        </is>
      </c>
      <c r="B328" s="1" t="inlineStr">
        <is>
          <t xml:space="preserve">L</t>
        </is>
      </c>
      <c r="C328" s="1"/>
      <c r="D328" s="1">
        <v>55</v>
      </c>
      <c r="E328" s="2" t="inlineStr">
        <is>
          <t xml:space="preserve">Option V (FAR 52.217-8): 19 September 2031 through 18 March 2032</t>
        </is>
      </c>
      <c r="F328" s="1" t="inlineStr">
        <is>
          <t xml:space="preserve">other</t>
        </is>
      </c>
      <c r="G328" s="1" t="inlineStr">
        <is>
          <t xml:space="preserve">Yes</t>
        </is>
      </c>
      <c r="H328" s="1" t="inlineStr">
        <is>
          <t xml:space="preserve">Medium</t>
        </is>
      </c>
      <c r="I328" s="2"/>
      <c r="J328" s="1" t="inlineStr">
        <is>
          <t xml:space="preserve">Unassigned</t>
        </is>
      </c>
      <c r="K328" s="1"/>
      <c r="L328" s="1"/>
      <c r="M328" s="2" t="inlineStr">
        <is>
          <t xml:space="preserve">table-derived</t>
        </is>
      </c>
    </row>
    <row r="329">
      <c r="A329" s="1" t="inlineStr">
        <is>
          <t xml:space="preserve">R-328</t>
        </is>
      </c>
      <c r="B329" s="1" t="inlineStr">
        <is>
          <t xml:space="preserve">M</t>
        </is>
      </c>
      <c r="C329" s="1"/>
      <c r="D329" s="1">
        <v>58</v>
      </c>
      <c r="E329" s="2" t="inlineStr">
        <is>
          <t xml:space="preserve">The Government has estimated additional costs (FOR EACH YEAR) as specified below:</t>
        </is>
      </c>
      <c r="F329" s="1" t="inlineStr">
        <is>
          <t xml:space="preserve">other</t>
        </is>
      </c>
      <c r="G329" s="1" t="inlineStr">
        <is>
          <t xml:space="preserve">Yes</t>
        </is>
      </c>
      <c r="H329" s="1" t="inlineStr">
        <is>
          <t xml:space="preserve">Medium</t>
        </is>
      </c>
      <c r="I329" s="2"/>
      <c r="J329" s="1" t="inlineStr">
        <is>
          <t xml:space="preserve">Unassigned</t>
        </is>
      </c>
      <c r="K329" s="1"/>
      <c r="L329" s="1"/>
      <c r="M329" s="2" t="inlineStr">
        <is>
          <t xml:space="preserve">table-derived</t>
        </is>
      </c>
    </row>
    <row r="330">
      <c r="A330" s="1" t="inlineStr">
        <is>
          <t xml:space="preserve">R-329</t>
        </is>
      </c>
      <c r="B330" s="1" t="inlineStr">
        <is>
          <t xml:space="preserve">M</t>
        </is>
      </c>
      <c r="C330" s="1"/>
      <c r="D330" s="1">
        <v>58</v>
      </c>
      <c r="E330" s="2" t="inlineStr">
        <is>
          <t xml:space="preserve">Travel 7000- $170,000.00 7100 - $170,000.00 7200 - $170,000.00 7300 - $170,000.00 7400 - $170,000.00 7500 (52.217-8) - $85,000.00 ODC</t>
        </is>
      </c>
      <c r="F330" s="1" t="inlineStr">
        <is>
          <t xml:space="preserve">other</t>
        </is>
      </c>
      <c r="G330" s="1" t="inlineStr">
        <is>
          <t xml:space="preserve">Yes</t>
        </is>
      </c>
      <c r="H330" s="1" t="inlineStr">
        <is>
          <t xml:space="preserve">Medium</t>
        </is>
      </c>
      <c r="I330" s="2"/>
      <c r="J330" s="1" t="inlineStr">
        <is>
          <t xml:space="preserve">Unassigned</t>
        </is>
      </c>
      <c r="K330" s="1"/>
      <c r="L330" s="1"/>
      <c r="M330" s="2" t="inlineStr">
        <is>
          <t xml:space="preserve">table-derived</t>
        </is>
      </c>
    </row>
    <row r="331">
      <c r="A331" s="1" t="inlineStr">
        <is>
          <t xml:space="preserve">R-330</t>
        </is>
      </c>
      <c r="B331" s="1" t="inlineStr">
        <is>
          <t xml:space="preserve">M</t>
        </is>
      </c>
      <c r="C331" s="1"/>
      <c r="D331" s="1">
        <v>58</v>
      </c>
      <c r="E331" s="2" t="inlineStr">
        <is>
          <t xml:space="preserve">The Government reserves the right to award the task order to other than the lowest priced quoter.</t>
        </is>
      </c>
      <c r="F331" s="1" t="inlineStr">
        <is>
          <t xml:space="preserve">other</t>
        </is>
      </c>
      <c r="G331" s="1" t="inlineStr">
        <is>
          <t xml:space="preserve">No</t>
        </is>
      </c>
      <c r="H331" s="1" t="inlineStr">
        <is>
          <t xml:space="preserve">Medium</t>
        </is>
      </c>
      <c r="I331" s="2"/>
      <c r="J331" s="1" t="inlineStr">
        <is>
          <t xml:space="preserve">Government Dependency</t>
        </is>
      </c>
      <c r="K331" s="1" t="inlineStr">
        <is>
          <t xml:space="preserve">Government</t>
        </is>
      </c>
      <c r="L331" s="1"/>
      <c r="M331" s="2" t="inlineStr">
        <is>
          <t xml:space="preserve">government-obligation</t>
        </is>
      </c>
    </row>
    <row r="332">
      <c r="A332" s="1" t="inlineStr">
        <is>
          <t xml:space="preserve">R-331</t>
        </is>
      </c>
      <c r="B332" s="1" t="inlineStr">
        <is>
          <t xml:space="preserve">M</t>
        </is>
      </c>
      <c r="C332" s="1"/>
      <c r="D332" s="1">
        <v>58</v>
      </c>
      <c r="E332" s="2" t="inlineStr">
        <is>
          <t xml:space="preserve">The evaluated price will be the quoter's total proposed price.</t>
        </is>
      </c>
      <c r="F332" s="1" t="inlineStr">
        <is>
          <t xml:space="preserve">will</t>
        </is>
      </c>
      <c r="G332" s="1" t="inlineStr">
        <is>
          <t xml:space="preserve">Yes</t>
        </is>
      </c>
      <c r="H332" s="1" t="inlineStr">
        <is>
          <t xml:space="preserve">Medium</t>
        </is>
      </c>
      <c r="I332" s="2"/>
      <c r="J332" s="1" t="inlineStr">
        <is>
          <t xml:space="preserve">Unassigned</t>
        </is>
      </c>
      <c r="K332" s="1"/>
      <c r="L332" s="1"/>
      <c r="M332" s="2" t="inlineStr">
        <is>
          <t xml:space="preserve">evaluation-criterion</t>
        </is>
      </c>
    </row>
    <row r="333">
      <c r="A333" s="1" t="inlineStr">
        <is>
          <t xml:space="preserve">R-332</t>
        </is>
      </c>
      <c r="B333" s="1" t="inlineStr">
        <is>
          <t xml:space="preserve">M</t>
        </is>
      </c>
      <c r="C333" s="1"/>
      <c r="D333" s="1">
        <v>58</v>
      </c>
      <c r="E333" s="2" t="inlineStr">
        <is>
          <t xml:space="preserve">The total quoted price is determined by adding together the proposed prices for all CLINs for the Period of Performance.</t>
        </is>
      </c>
      <c r="F333" s="1" t="inlineStr">
        <is>
          <t xml:space="preserve">other</t>
        </is>
      </c>
      <c r="G333" s="1" t="inlineStr">
        <is>
          <t xml:space="preserve">Yes</t>
        </is>
      </c>
      <c r="H333" s="1" t="inlineStr">
        <is>
          <t xml:space="preserve">Medium</t>
        </is>
      </c>
      <c r="I333" s="2"/>
      <c r="J333" s="1" t="inlineStr">
        <is>
          <t xml:space="preserve">Unassigned</t>
        </is>
      </c>
      <c r="K333" s="1"/>
      <c r="L333" s="1"/>
      <c r="M333" s="2" t="inlineStr">
        <is>
          <t xml:space="preserve">evaluation-criterion</t>
        </is>
      </c>
    </row>
    <row r="334">
      <c r="A334" s="1" t="inlineStr">
        <is>
          <t xml:space="preserve">R-333</t>
        </is>
      </c>
      <c r="B334" s="1" t="inlineStr">
        <is>
          <t xml:space="preserve">M</t>
        </is>
      </c>
      <c r="C334" s="1"/>
      <c r="D334" s="1">
        <v>58</v>
      </c>
      <c r="E334" s="2" t="inlineStr">
        <is>
          <t xml:space="preserve">The method of evaluation used by the Contracting Officer is solely within the discretion of the Contracting Officer.</t>
        </is>
      </c>
      <c r="F334" s="1" t="inlineStr">
        <is>
          <t xml:space="preserve">other</t>
        </is>
      </c>
      <c r="G334" s="1" t="inlineStr">
        <is>
          <t xml:space="preserve">No</t>
        </is>
      </c>
      <c r="H334" s="1" t="inlineStr">
        <is>
          <t xml:space="preserve">Medium</t>
        </is>
      </c>
      <c r="I334" s="2"/>
      <c r="J334" s="1" t="inlineStr">
        <is>
          <t xml:space="preserve">Government Dependency</t>
        </is>
      </c>
      <c r="K334" s="1" t="inlineStr">
        <is>
          <t xml:space="preserve">Government</t>
        </is>
      </c>
      <c r="L334" s="1"/>
      <c r="M334" s="2" t="inlineStr">
        <is>
          <t xml:space="preserve">government-obligation</t>
        </is>
      </c>
    </row>
    <row r="335">
      <c r="A335" s="1" t="inlineStr">
        <is>
          <t xml:space="preserve">R-334</t>
        </is>
      </c>
      <c r="B335" s="1" t="inlineStr">
        <is>
          <t xml:space="preserve">M</t>
        </is>
      </c>
      <c r="C335" s="1"/>
      <c r="D335" s="1">
        <v>58</v>
      </c>
      <c r="E335" s="2" t="inlineStr">
        <is>
          <t xml:space="preserve">The Government will evaluate offers for award purposes by adding the total price for all options to the total price for the basic requirement.</t>
        </is>
      </c>
      <c r="F335" s="1" t="inlineStr">
        <is>
          <t xml:space="preserve">will</t>
        </is>
      </c>
      <c r="G335" s="1" t="inlineStr">
        <is>
          <t xml:space="preserve">Yes</t>
        </is>
      </c>
      <c r="H335" s="1" t="inlineStr">
        <is>
          <t xml:space="preserve">Medium</t>
        </is>
      </c>
      <c r="I335" s="2"/>
      <c r="J335" s="1" t="inlineStr">
        <is>
          <t xml:space="preserve">Unassigned</t>
        </is>
      </c>
      <c r="K335" s="1"/>
      <c r="L335" s="1"/>
      <c r="M335" s="2" t="inlineStr">
        <is>
          <t xml:space="preserve">evaluation-criterion</t>
        </is>
      </c>
    </row>
    <row r="336">
      <c r="A336" s="1" t="inlineStr">
        <is>
          <t xml:space="preserve">R-335</t>
        </is>
      </c>
      <c r="B336" s="1" t="inlineStr">
        <is>
          <t xml:space="preserve">M</t>
        </is>
      </c>
      <c r="C336" s="1"/>
      <c r="D336" s="1">
        <v>58</v>
      </c>
      <c r="E336" s="2" t="inlineStr">
        <is>
          <t xml:space="preserve">The Government may determine that an offer is unacceptable if the option prices are significantly unbalanced.</t>
        </is>
      </c>
      <c r="F336" s="1" t="inlineStr">
        <is>
          <t xml:space="preserve">other</t>
        </is>
      </c>
      <c r="G336" s="1" t="inlineStr">
        <is>
          <t xml:space="preserve">No</t>
        </is>
      </c>
      <c r="H336" s="1" t="inlineStr">
        <is>
          <t xml:space="preserve">Medium</t>
        </is>
      </c>
      <c r="I336" s="2"/>
      <c r="J336" s="1" t="inlineStr">
        <is>
          <t xml:space="preserve">Government Dependency</t>
        </is>
      </c>
      <c r="K336" s="1" t="inlineStr">
        <is>
          <t xml:space="preserve">Government</t>
        </is>
      </c>
      <c r="L336" s="1"/>
      <c r="M336" s="2" t="inlineStr">
        <is>
          <t xml:space="preserve">government-obligation</t>
        </is>
      </c>
    </row>
    <row r="337">
      <c r="A337" s="1" t="inlineStr">
        <is>
          <t xml:space="preserve">R-336</t>
        </is>
      </c>
      <c r="B337" s="1" t="inlineStr">
        <is>
          <t xml:space="preserve">C</t>
        </is>
      </c>
      <c r="C337" s="1"/>
      <c r="D337" s="1">
        <v>8</v>
      </c>
      <c r="E337" s="2" t="inlineStr">
        <is>
          <t xml:space="preserve">The Contractor shall not comply with any order, direction or request of Government personnel unless it is issued in writing and signed by the Contracting Officer, or is pursuant to specific authority otherwise included as a part of this contract.</t>
        </is>
      </c>
      <c r="F337" s="1" t="inlineStr">
        <is>
          <t xml:space="preserve">shall</t>
        </is>
      </c>
      <c r="G337" s="1" t="inlineStr">
        <is>
          <t xml:space="preserve">Yes</t>
        </is>
      </c>
      <c r="H337" s="1" t="inlineStr">
        <is>
          <t xml:space="preserve">Medium</t>
        </is>
      </c>
      <c r="I337" s="2"/>
      <c r="J337" s="1" t="inlineStr">
        <is>
          <t xml:space="preserve">Unassigned</t>
        </is>
      </c>
      <c r="K337" s="1"/>
      <c r="L337" s="1"/>
      <c r="M337" s="2" t="inlineStr">
        <is>
          <t xml:space="preserve">xref:unresolved; near-duplicate:R-012; qa:flags:restates the written-direction requirement of R-012</t>
        </is>
      </c>
    </row>
    <row r="338">
      <c r="A338" s="1" t="inlineStr">
        <is>
          <t xml:space="preserve">R-337</t>
        </is>
      </c>
      <c r="B338" s="1" t="inlineStr">
        <is>
          <t xml:space="preserve">C</t>
        </is>
      </c>
      <c r="C338" s="1"/>
      <c r="D338" s="1">
        <v>8</v>
      </c>
      <c r="E338" s="2" t="inlineStr">
        <is>
          <t xml:space="preserve">By submission of a proposal in response to this solicitation, the offeror and its subcontractors consent to a release of their business sensitive /confidential or proprietary data to the government's AbilityOne Program support contractor personnel.</t>
        </is>
      </c>
      <c r="F338" s="1" t="inlineStr">
        <is>
          <t xml:space="preserve">other</t>
        </is>
      </c>
      <c r="G338" s="1" t="inlineStr">
        <is>
          <t xml:space="preserve">Yes</t>
        </is>
      </c>
      <c r="H338" s="1" t="inlineStr">
        <is>
          <t xml:space="preserve">Medium</t>
        </is>
      </c>
      <c r="I338" s="2"/>
      <c r="J338" s="1" t="inlineStr">
        <is>
          <t xml:space="preserve">Unassigned</t>
        </is>
      </c>
      <c r="K338" s="1"/>
      <c r="L338" s="1"/>
      <c r="M338" s="2"/>
    </row>
    <row r="339">
      <c r="A339" s="1" t="inlineStr">
        <is>
          <t xml:space="preserve">R-338</t>
        </is>
      </c>
      <c r="B339" s="1" t="inlineStr">
        <is>
          <t xml:space="preserve">C</t>
        </is>
      </c>
      <c r="C339" s="1"/>
      <c r="D339" s="1">
        <v>9</v>
      </c>
      <c r="E339" s="2" t="inlineStr">
        <is>
          <t xml:space="preserve">Contractor employees shall comply with all DoD OPSEC requirements and complete "OPSEC Awareness for Military Members, DoD Employees and Contractor" training within 30 days of onboarding the contract and annual refresher training thereafter.</t>
        </is>
      </c>
      <c r="F339" s="1" t="inlineStr">
        <is>
          <t xml:space="preserve">shall</t>
        </is>
      </c>
      <c r="G339" s="1" t="inlineStr">
        <is>
          <t xml:space="preserve">Yes</t>
        </is>
      </c>
      <c r="H339" s="1" t="inlineStr">
        <is>
          <t xml:space="preserve">Medium</t>
        </is>
      </c>
      <c r="I339" s="2"/>
      <c r="J339" s="1" t="inlineStr">
        <is>
          <t xml:space="preserve">Unassigned</t>
        </is>
      </c>
      <c r="K339" s="1"/>
      <c r="L339" s="1"/>
      <c r="M339" s="2" t="inlineStr">
        <is>
          <t xml:space="preserve">near-duplicate:R-024; qa:flags:same OPSEC training obligation as R-024</t>
        </is>
      </c>
    </row>
    <row r="340">
      <c r="A340" s="1" t="inlineStr">
        <is>
          <t xml:space="preserve">R-339</t>
        </is>
      </c>
      <c r="B340" s="1" t="inlineStr">
        <is>
          <t xml:space="preserve">C</t>
        </is>
      </c>
      <c r="C340" s="1"/>
      <c r="D340" s="1">
        <v>10</v>
      </c>
      <c r="E340" s="2" t="inlineStr">
        <is>
          <t xml:space="preserve">Note (1): Invoicing by the contractor will begin as of the commencement of the performance period of services and no reimbursement will be paid by the government for efforts expended during the start-up period.</t>
        </is>
      </c>
      <c r="F340" s="1" t="inlineStr">
        <is>
          <t xml:space="preserve">will</t>
        </is>
      </c>
      <c r="G340" s="1" t="inlineStr">
        <is>
          <t xml:space="preserve">Yes</t>
        </is>
      </c>
      <c r="H340" s="1" t="inlineStr">
        <is>
          <t xml:space="preserve">Medium</t>
        </is>
      </c>
      <c r="I340" s="2"/>
      <c r="J340" s="1" t="inlineStr">
        <is>
          <t xml:space="preserve">Unassigned</t>
        </is>
      </c>
      <c r="K340" s="1"/>
      <c r="L340" s="1"/>
      <c r="M340" s="2"/>
    </row>
    <row r="341">
      <c r="A341" s="1" t="inlineStr">
        <is>
          <t xml:space="preserve">R-340</t>
        </is>
      </c>
      <c r="B341" s="1" t="inlineStr">
        <is>
          <t xml:space="preserve">C</t>
        </is>
      </c>
      <c r="C341" s="1"/>
      <c r="D341" s="1">
        <v>10</v>
      </c>
      <c r="E341" s="2" t="inlineStr">
        <is>
          <t xml:space="preserve">Note (2): Foreign Nationals are not allowed access to the functional/system side of Enterprise Resource Planning (ERP).</t>
        </is>
      </c>
      <c r="F341" s="1" t="inlineStr">
        <is>
          <t xml:space="preserve">other</t>
        </is>
      </c>
      <c r="G341" s="1" t="inlineStr">
        <is>
          <t xml:space="preserve">Yes</t>
        </is>
      </c>
      <c r="H341" s="1" t="inlineStr">
        <is>
          <t xml:space="preserve">Medium</t>
        </is>
      </c>
      <c r="I341" s="2"/>
      <c r="J341" s="1" t="inlineStr">
        <is>
          <t xml:space="preserve">Unassigned</t>
        </is>
      </c>
      <c r="K341" s="1"/>
      <c r="L341" s="1"/>
      <c r="M341" s="2"/>
    </row>
    <row r="342">
      <c r="A342" s="1" t="inlineStr">
        <is>
          <t xml:space="preserve">R-341</t>
        </is>
      </c>
      <c r="B342" s="1" t="inlineStr">
        <is>
          <t xml:space="preserve">C</t>
        </is>
      </c>
      <c r="C342" s="1"/>
      <c r="D342" s="1">
        <v>10</v>
      </c>
      <c r="E342" s="2" t="inlineStr">
        <is>
          <t xml:space="preserve">Completion and approval of a System Authorization Access Request Navy (SAAR-N) form is required for all individuals accessing Navy IT resources.</t>
        </is>
      </c>
      <c r="F342" s="1" t="inlineStr">
        <is>
          <t xml:space="preserve">other</t>
        </is>
      </c>
      <c r="G342" s="1" t="inlineStr">
        <is>
          <t xml:space="preserve">Yes</t>
        </is>
      </c>
      <c r="H342" s="1" t="inlineStr">
        <is>
          <t xml:space="preserve">Medium</t>
        </is>
      </c>
      <c r="I342" s="2"/>
      <c r="J342" s="1" t="inlineStr">
        <is>
          <t xml:space="preserve">Unassigned</t>
        </is>
      </c>
      <c r="K342" s="1"/>
      <c r="L342" s="1"/>
      <c r="M342" s="2"/>
    </row>
    <row r="343">
      <c r="A343" s="1" t="inlineStr">
        <is>
          <t xml:space="preserve">R-342</t>
        </is>
      </c>
      <c r="B343" s="1" t="inlineStr">
        <is>
          <t xml:space="preserve">C</t>
        </is>
      </c>
      <c r="C343" s="1"/>
      <c r="D343" s="1">
        <v>10</v>
      </c>
      <c r="E343" s="2" t="inlineStr">
        <is>
          <t xml:space="preserve">Failure to obtain a CAC credential may result in delaying the individual's start date.</t>
        </is>
      </c>
      <c r="F343" s="1" t="inlineStr">
        <is>
          <t xml:space="preserve">other</t>
        </is>
      </c>
      <c r="G343" s="1" t="inlineStr">
        <is>
          <t xml:space="preserve">No</t>
        </is>
      </c>
      <c r="H343" s="1" t="inlineStr">
        <is>
          <t xml:space="preserve">Medium</t>
        </is>
      </c>
      <c r="I343" s="2"/>
      <c r="J343" s="1" t="inlineStr">
        <is>
          <t xml:space="preserve">Unassigned</t>
        </is>
      </c>
      <c r="K343" s="1"/>
      <c r="L343" s="1"/>
      <c r="M343" s="2"/>
    </row>
    <row r="344">
      <c r="A344" s="1" t="inlineStr">
        <is>
          <t xml:space="preserve">R-343</t>
        </is>
      </c>
      <c r="B344" s="1" t="inlineStr">
        <is>
          <t xml:space="preserve">C</t>
        </is>
      </c>
      <c r="C344" s="1"/>
      <c r="D344" s="1">
        <v>11</v>
      </c>
      <c r="E344" s="2" t="inlineStr">
        <is>
          <t xml:space="preserve">Completion and approval of a System Authorization Access Request Navy (SAAR- N) form is required for all individuals accessing Navy IT resources.</t>
        </is>
      </c>
      <c r="F344" s="1" t="inlineStr">
        <is>
          <t xml:space="preserve">other</t>
        </is>
      </c>
      <c r="G344" s="1" t="inlineStr">
        <is>
          <t xml:space="preserve">Yes</t>
        </is>
      </c>
      <c r="H344" s="1" t="inlineStr">
        <is>
          <t xml:space="preserve">Medium</t>
        </is>
      </c>
      <c r="I344" s="2"/>
      <c r="J344" s="1" t="inlineStr">
        <is>
          <t xml:space="preserve">Unassigned</t>
        </is>
      </c>
      <c r="K344" s="1"/>
      <c r="L344" s="1"/>
      <c r="M344" s="2" t="inlineStr">
        <is>
          <t xml:space="preserve">near-duplicate:R-344; qa:flags:same SAAR-N completion requirement as R-344</t>
        </is>
      </c>
    </row>
    <row r="345">
      <c r="A345" s="1" t="inlineStr">
        <is>
          <t xml:space="preserve">R-344</t>
        </is>
      </c>
      <c r="B345" s="1" t="inlineStr">
        <is>
          <t xml:space="preserve">G</t>
        </is>
      </c>
      <c r="C345" s="1"/>
      <c r="D345" s="1">
        <v>32</v>
      </c>
      <c r="E345" s="2" t="inlineStr">
        <is>
          <t xml:space="preserve">When, in the opinion of the contractor, the COR requests effort outside the existing scope of the task order, the contractor shall promptly notify the contracting officer (or ordering officer) in writing.</t>
        </is>
      </c>
      <c r="F345" s="1" t="inlineStr">
        <is>
          <t xml:space="preserve">shall</t>
        </is>
      </c>
      <c r="G345" s="1" t="inlineStr">
        <is>
          <t xml:space="preserve">Yes</t>
        </is>
      </c>
      <c r="H345" s="1" t="inlineStr">
        <is>
          <t xml:space="preserve">Medium</t>
        </is>
      </c>
      <c r="I345" s="2"/>
      <c r="J345" s="1" t="inlineStr">
        <is>
          <t xml:space="preserve">Unassigned</t>
        </is>
      </c>
      <c r="K345" s="1"/>
      <c r="L345" s="1"/>
      <c r="M345" s="2" t="inlineStr">
        <is>
          <t xml:space="preserve">near-duplicate:R-079; qa:flags:same out-of-scope notification obligation as R-079</t>
        </is>
      </c>
    </row>
    <row r="346">
      <c r="A346" s="1" t="inlineStr">
        <is>
          <t xml:space="preserve">R-345</t>
        </is>
      </c>
      <c r="B346" s="1" t="inlineStr">
        <is>
          <t xml:space="preserve">I</t>
        </is>
      </c>
      <c r="C346" s="1"/>
      <c r="D346" s="1">
        <v>42</v>
      </c>
      <c r="E346" s="2" t="inlineStr">
        <is>
          <t xml:space="preserve">Upon request, the Contracting Officer will make their full text available.</t>
        </is>
      </c>
      <c r="F346" s="1" t="inlineStr">
        <is>
          <t xml:space="preserve">will</t>
        </is>
      </c>
      <c r="G346" s="1" t="inlineStr">
        <is>
          <t xml:space="preserve">Yes</t>
        </is>
      </c>
      <c r="H346" s="1" t="inlineStr">
        <is>
          <t xml:space="preserve">Low</t>
        </is>
      </c>
      <c r="I346" s="2"/>
      <c r="J346" s="1" t="inlineStr">
        <is>
          <t xml:space="preserve">Government Dependency</t>
        </is>
      </c>
      <c r="K346" s="1" t="inlineStr">
        <is>
          <t xml:space="preserve">Government</t>
        </is>
      </c>
      <c r="L346" s="1"/>
      <c r="M346" s="2" t="inlineStr">
        <is>
          <t xml:space="preserve">government-obligation</t>
        </is>
      </c>
    </row>
    <row r="347">
      <c r="A347" s="1" t="inlineStr">
        <is>
          <t xml:space="preserve">R-346</t>
        </is>
      </c>
      <c r="B347" s="1" t="inlineStr">
        <is>
          <t xml:space="preserve">C</t>
        </is>
      </c>
      <c r="C347" s="1"/>
      <c r="D347" s="1">
        <v>9</v>
      </c>
      <c r="E347" s="2" t="inlineStr">
        <is>
          <t xml:space="preserve">Per HSPD-12 and implementing guidance, all contractor employees working at a federally controlled base, facility or activity under this clause will require a DoD CAC.</t>
        </is>
      </c>
      <c r="F347" s="1" t="inlineStr">
        <is>
          <t xml:space="preserve">will</t>
        </is>
      </c>
      <c r="G347" s="1" t="inlineStr">
        <is>
          <t xml:space="preserve">Yes</t>
        </is>
      </c>
      <c r="H347" s="1" t="inlineStr">
        <is>
          <t xml:space="preserve">Low</t>
        </is>
      </c>
      <c r="I347" s="2"/>
      <c r="J347" s="1" t="inlineStr">
        <is>
          <t xml:space="preserve">Unassigned</t>
        </is>
      </c>
      <c r="K347" s="1"/>
      <c r="L347" s="1"/>
      <c r="M347" s="2"/>
    </row>
    <row r="348">
      <c r="A348" s="1" t="inlineStr">
        <is>
          <t xml:space="preserve">R-347</t>
        </is>
      </c>
      <c r="B348" s="1" t="inlineStr">
        <is>
          <t xml:space="preserve">C</t>
        </is>
      </c>
      <c r="C348" s="1"/>
      <c r="D348" s="1">
        <v>11</v>
      </c>
      <c r="E348" s="2" t="inlineStr">
        <is>
          <t xml:space="preserve">Contractor employees shall monitor CUI aggregation and compilation based on the potential to generate classified information pursuant to security classification guidance addressing the accumulation of unclassified data or information.</t>
        </is>
      </c>
      <c r="F348" s="1" t="inlineStr">
        <is>
          <t xml:space="preserve">shall</t>
        </is>
      </c>
      <c r="G348" s="1" t="inlineStr">
        <is>
          <t xml:space="preserve">Yes</t>
        </is>
      </c>
      <c r="H348" s="1" t="inlineStr">
        <is>
          <t xml:space="preserve">Low</t>
        </is>
      </c>
      <c r="I348" s="2"/>
      <c r="J348" s="1" t="inlineStr">
        <is>
          <t xml:space="preserve">Unassigned</t>
        </is>
      </c>
      <c r="K348" s="1"/>
      <c r="L348" s="1"/>
      <c r="M348" s="2" t="inlineStr">
        <is>
          <t xml:space="preserve">qa-candidate:weak-verifiability; xref:unresolved; near-duplicate:R-041; qa:flags:same CUI aggregation monitoring obligation as R-041</t>
        </is>
      </c>
    </row>
    <row r="349">
      <c r="A349" s="1" t="inlineStr">
        <is>
          <t xml:space="preserve">R-348</t>
        </is>
      </c>
      <c r="B349" s="1" t="inlineStr">
        <is>
          <t xml:space="preserve">C</t>
        </is>
      </c>
      <c r="C349" s="1"/>
      <c r="D349" s="1">
        <v>11</v>
      </c>
      <c r="E349" s="2" t="inlineStr">
        <is>
          <t xml:space="preserve">Contractor employees shall submit unclassified government information for review and approval for release in accordance with the Standard DoD Component Processes, DoDI 5230.09, and DoDM 5205.07, Volume 1.</t>
        </is>
      </c>
      <c r="F349" s="1" t="inlineStr">
        <is>
          <t xml:space="preserve">shall</t>
        </is>
      </c>
      <c r="G349" s="1" t="inlineStr">
        <is>
          <t xml:space="preserve">Yes</t>
        </is>
      </c>
      <c r="H349" s="1" t="inlineStr">
        <is>
          <t xml:space="preserve">Low</t>
        </is>
      </c>
      <c r="I349" s="2"/>
      <c r="J349" s="1" t="inlineStr">
        <is>
          <t xml:space="preserve">Unassigned</t>
        </is>
      </c>
      <c r="K349" s="1"/>
      <c r="L349" s="1"/>
      <c r="M349" s="2" t="inlineStr">
        <is>
          <t xml:space="preserve">xref:unresolved; near-duplicate:R-042; qa:flags:same release-review obligation as R-042</t>
        </is>
      </c>
    </row>
    <row r="350">
      <c r="A350" s="1" t="inlineStr">
        <is>
          <t xml:space="preserve">R-349</t>
        </is>
      </c>
      <c r="B350" s="1" t="inlineStr">
        <is>
          <t xml:space="preserve">C</t>
        </is>
      </c>
      <c r="C350" s="1"/>
      <c r="D350" s="1">
        <v>12</v>
      </c>
      <c r="E350" s="2" t="inlineStr">
        <is>
          <t xml:space="preserve">Performance under this contract may require travel by contractor personnel.</t>
        </is>
      </c>
      <c r="F350" s="1" t="inlineStr">
        <is>
          <t xml:space="preserve">other</t>
        </is>
      </c>
      <c r="G350" s="1" t="inlineStr">
        <is>
          <t xml:space="preserve">No</t>
        </is>
      </c>
      <c r="H350" s="1" t="inlineStr">
        <is>
          <t xml:space="preserve">Low</t>
        </is>
      </c>
      <c r="I350" s="2"/>
      <c r="J350" s="1" t="inlineStr">
        <is>
          <t xml:space="preserve">Unassigned</t>
        </is>
      </c>
      <c r="K350" s="1"/>
      <c r="L350" s="1"/>
      <c r="M350" s="2"/>
    </row>
    <row r="351">
      <c r="A351" s="1" t="inlineStr">
        <is>
          <t xml:space="preserve">R-350</t>
        </is>
      </c>
      <c r="B351" s="1" t="inlineStr">
        <is>
          <t xml:space="preserve">C</t>
        </is>
      </c>
      <c r="C351" s="1"/>
      <c r="D351" s="1">
        <v>12</v>
      </c>
      <c r="E351" s="2" t="inlineStr">
        <is>
          <t xml:space="preserve">This includes but is not limited to the following: Medical Examinations, Immunization, Passports, visas, etc., Security Clearances.</t>
        </is>
      </c>
      <c r="F351" s="1" t="inlineStr">
        <is>
          <t xml:space="preserve">other</t>
        </is>
      </c>
      <c r="G351" s="1" t="inlineStr">
        <is>
          <t xml:space="preserve">Yes</t>
        </is>
      </c>
      <c r="H351" s="1" t="inlineStr">
        <is>
          <t xml:space="preserve">Low</t>
        </is>
      </c>
      <c r="I351" s="2"/>
      <c r="J351" s="1" t="inlineStr">
        <is>
          <t xml:space="preserve">Unassigned</t>
        </is>
      </c>
      <c r="K351" s="1"/>
      <c r="L351" s="1"/>
      <c r="M351" s="2" t="inlineStr">
        <is>
          <t xml:space="preserve">qa-candidate:vague</t>
        </is>
      </c>
    </row>
    <row r="352">
      <c r="A352" s="1" t="inlineStr">
        <is>
          <t xml:space="preserve">R-351</t>
        </is>
      </c>
      <c r="B352" s="1" t="inlineStr">
        <is>
          <t xml:space="preserve">C</t>
        </is>
      </c>
      <c r="C352" s="1"/>
      <c r="D352" s="1">
        <v>13</v>
      </c>
      <c r="E352" s="2" t="inlineStr">
        <is>
          <t xml:space="preserve">Travel performed for personal convenience and daily travel to and from work at contractor's facility will not be reimbursed.</t>
        </is>
      </c>
      <c r="F352" s="1" t="inlineStr">
        <is>
          <t xml:space="preserve">will</t>
        </is>
      </c>
      <c r="G352" s="1" t="inlineStr">
        <is>
          <t xml:space="preserve">Yes</t>
        </is>
      </c>
      <c r="H352" s="1" t="inlineStr">
        <is>
          <t xml:space="preserve">Low</t>
        </is>
      </c>
      <c r="I352" s="2"/>
      <c r="J352" s="1" t="inlineStr">
        <is>
          <t xml:space="preserve">Unassigned</t>
        </is>
      </c>
      <c r="K352" s="1"/>
      <c r="L352" s="1"/>
      <c r="M352" s="2"/>
    </row>
    <row r="353">
      <c r="A353" s="1" t="inlineStr">
        <is>
          <t xml:space="preserve">R-352</t>
        </is>
      </c>
      <c r="B353" s="1" t="inlineStr">
        <is>
          <t xml:space="preserve">C</t>
        </is>
      </c>
      <c r="C353" s="1"/>
      <c r="D353" s="1">
        <v>13</v>
      </c>
      <c r="E353" s="2" t="inlineStr">
        <is>
          <t xml:space="preserve">Per diem for travel on work assigned under this contract will be reimbursed to employees consistent with company policy, but not to exceed the amount authorized in the Department of Defense Joint Travel Regulations.</t>
        </is>
      </c>
      <c r="F353" s="1" t="inlineStr">
        <is>
          <t xml:space="preserve">will</t>
        </is>
      </c>
      <c r="G353" s="1" t="inlineStr">
        <is>
          <t xml:space="preserve">Yes</t>
        </is>
      </c>
      <c r="H353" s="1" t="inlineStr">
        <is>
          <t xml:space="preserve">Low</t>
        </is>
      </c>
      <c r="I353" s="2"/>
      <c r="J353" s="1" t="inlineStr">
        <is>
          <t xml:space="preserve">Unassigned</t>
        </is>
      </c>
      <c r="K353" s="1"/>
      <c r="L353" s="1"/>
      <c r="M353" s="2"/>
    </row>
    <row r="354">
      <c r="A354" s="1" t="inlineStr">
        <is>
          <t xml:space="preserve">R-353</t>
        </is>
      </c>
      <c r="B354" s="1" t="inlineStr">
        <is>
          <t xml:space="preserve">C</t>
        </is>
      </c>
      <c r="C354" s="1"/>
      <c r="D354" s="1">
        <v>13</v>
      </c>
      <c r="E354" s="2" t="inlineStr">
        <is>
          <t xml:space="preserve">In the event that only first class travel is available, it will be allowed, provided justification therefore is fully documented and warranted.</t>
        </is>
      </c>
      <c r="F354" s="1" t="inlineStr">
        <is>
          <t xml:space="preserve">will</t>
        </is>
      </c>
      <c r="G354" s="1" t="inlineStr">
        <is>
          <t xml:space="preserve">Yes</t>
        </is>
      </c>
      <c r="H354" s="1" t="inlineStr">
        <is>
          <t xml:space="preserve">Low</t>
        </is>
      </c>
      <c r="I354" s="2"/>
      <c r="J354" s="1" t="inlineStr">
        <is>
          <t xml:space="preserve">Unassigned</t>
        </is>
      </c>
      <c r="K354" s="1"/>
      <c r="L354" s="1"/>
      <c r="M354" s="2" t="inlineStr">
        <is>
          <t xml:space="preserve">qa-candidate:weak-verifiability</t>
        </is>
      </c>
    </row>
    <row r="355">
      <c r="A355" s="1" t="inlineStr">
        <is>
          <t xml:space="preserve">R-354</t>
        </is>
      </c>
      <c r="B355" s="1" t="inlineStr">
        <is>
          <t xml:space="preserve">C</t>
        </is>
      </c>
      <c r="C355" s="1"/>
      <c r="D355" s="1">
        <v>13</v>
      </c>
      <c r="E355" s="2" t="inlineStr">
        <is>
          <t xml:space="preserve">The use of privately owned conveyance within the continental United States by the traveler will be reimbursed to the contractor at the mileage rate allowed by Joint Travel Regulations.</t>
        </is>
      </c>
      <c r="F355" s="1" t="inlineStr">
        <is>
          <t xml:space="preserve">will</t>
        </is>
      </c>
      <c r="G355" s="1" t="inlineStr">
        <is>
          <t xml:space="preserve">Yes</t>
        </is>
      </c>
      <c r="H355" s="1" t="inlineStr">
        <is>
          <t xml:space="preserve">Low</t>
        </is>
      </c>
      <c r="I355" s="2"/>
      <c r="J355" s="1" t="inlineStr">
        <is>
          <t xml:space="preserve">Unassigned</t>
        </is>
      </c>
      <c r="K355" s="1"/>
      <c r="L355" s="1"/>
      <c r="M355" s="2"/>
    </row>
    <row r="356">
      <c r="A356" s="1" t="inlineStr">
        <is>
          <t xml:space="preserve">R-355</t>
        </is>
      </c>
      <c r="B356" s="1" t="inlineStr">
        <is>
          <t xml:space="preserve">C</t>
        </is>
      </c>
      <c r="C356" s="1"/>
      <c r="D356" s="1">
        <v>13</v>
      </c>
      <c r="E356" s="2" t="inlineStr">
        <is>
          <t xml:space="preserve">Car rental for TDY teams will be limited to a rate of one car for every four (4) persons on TDY at one site.</t>
        </is>
      </c>
      <c r="F356" s="1" t="inlineStr">
        <is>
          <t xml:space="preserve">will</t>
        </is>
      </c>
      <c r="G356" s="1" t="inlineStr">
        <is>
          <t xml:space="preserve">Yes</t>
        </is>
      </c>
      <c r="H356" s="1" t="inlineStr">
        <is>
          <t xml:space="preserve">Low</t>
        </is>
      </c>
      <c r="I356" s="2"/>
      <c r="J356" s="1" t="inlineStr">
        <is>
          <t xml:space="preserve">Unassigned</t>
        </is>
      </c>
      <c r="K356" s="1"/>
      <c r="L356" s="1"/>
      <c r="M356" s="2"/>
    </row>
    <row r="357">
      <c r="A357" s="1" t="inlineStr">
        <is>
          <t xml:space="preserve">R-356</t>
        </is>
      </c>
      <c r="B357" s="1" t="inlineStr">
        <is>
          <t xml:space="preserve">L</t>
        </is>
      </c>
      <c r="C357" s="1"/>
      <c r="D357" s="1">
        <v>52</v>
      </c>
      <c r="E357" s="2" t="inlineStr">
        <is>
          <t xml:space="preserve">If the Quoter has completed all of the representations and certifications required by this solicitation in SAM (www.sam.gov) in accordance with FAR 52.204-8 (DEVIATION 2025-O0003) and DFARS 252.204-7007 ALT A, then the Quoter need not submit the hardcopy Representations and Certifications.</t>
        </is>
      </c>
      <c r="F357" s="1" t="inlineStr">
        <is>
          <t xml:space="preserve">other</t>
        </is>
      </c>
      <c r="G357" s="1" t="inlineStr">
        <is>
          <t xml:space="preserve">Yes</t>
        </is>
      </c>
      <c r="H357" s="1" t="inlineStr">
        <is>
          <t xml:space="preserve">Low</t>
        </is>
      </c>
      <c r="I357" s="2"/>
      <c r="J357" s="1" t="inlineStr">
        <is>
          <t xml:space="preserve">Unassigned</t>
        </is>
      </c>
      <c r="K357" s="1"/>
      <c r="L357" s="1"/>
      <c r="M357" s="2" t="inlineStr">
        <is>
          <t xml:space="preserve">xref:unresolved</t>
        </is>
      </c>
    </row>
    <row r="358">
      <c r="A358" s="1" t="inlineStr">
        <is>
          <t xml:space="preserve">R-357</t>
        </is>
      </c>
      <c r="B358" s="1" t="inlineStr">
        <is>
          <t xml:space="preserve">L</t>
        </is>
      </c>
      <c r="C358" s="1"/>
      <c r="D358" s="1">
        <v>53</v>
      </c>
      <c r="E358" s="2" t="inlineStr">
        <is>
          <t xml:space="preserve">The quoter shall provide in detail a performance approach that will successfully accomplish the requirements of the solicitation, including the PWS.</t>
        </is>
      </c>
      <c r="F358" s="1" t="inlineStr">
        <is>
          <t xml:space="preserve">shall</t>
        </is>
      </c>
      <c r="G358" s="1" t="inlineStr">
        <is>
          <t xml:space="preserve">Yes</t>
        </is>
      </c>
      <c r="H358" s="1" t="inlineStr">
        <is>
          <t xml:space="preserve">Low</t>
        </is>
      </c>
      <c r="I358" s="2"/>
      <c r="J358" s="1" t="inlineStr">
        <is>
          <t xml:space="preserve">Unassigned</t>
        </is>
      </c>
      <c r="K358" s="1"/>
      <c r="L358" s="1"/>
      <c r="M358" s="2" t="inlineStr">
        <is>
          <t xml:space="preserve">near-duplicate:R-186; qa:flags:same performance-approach submission as R-186</t>
        </is>
      </c>
    </row>
    <row r="359">
      <c r="A359" s="1" t="inlineStr">
        <is>
          <t xml:space="preserve">R-358</t>
        </is>
      </c>
      <c r="B359" s="1" t="inlineStr">
        <is>
          <t xml:space="preserve">L</t>
        </is>
      </c>
      <c r="C359" s="1"/>
      <c r="D359" s="1">
        <v>55</v>
      </c>
      <c r="E359" s="2" t="inlineStr">
        <is>
          <t xml:space="preserve">Option III: 19 September 2029 through 18 September 2030 Option IV: 19 September 2030 through 18 September 2031 Option V (FAR 52.217-8): 19 September 2031 through 18 March 2032</t>
        </is>
      </c>
      <c r="F359" s="1" t="inlineStr">
        <is>
          <t xml:space="preserve">other</t>
        </is>
      </c>
      <c r="G359" s="1" t="inlineStr">
        <is>
          <t xml:space="preserve">Yes</t>
        </is>
      </c>
      <c r="H359" s="1" t="inlineStr">
        <is>
          <t xml:space="preserve">Low</t>
        </is>
      </c>
      <c r="I359" s="2"/>
      <c r="J359" s="1" t="inlineStr">
        <is>
          <t xml:space="preserve">Unassigned</t>
        </is>
      </c>
      <c r="K359" s="1"/>
      <c r="L359" s="1"/>
      <c r="M359" s="2" t="inlineStr">
        <is>
          <t xml:space="preserve">table-derived</t>
        </is>
      </c>
    </row>
    <row r="360">
      <c r="A360" s="1" t="inlineStr">
        <is>
          <t xml:space="preserve">R-359</t>
        </is>
      </c>
      <c r="B360" s="1" t="inlineStr">
        <is>
          <t xml:space="preserve">M</t>
        </is>
      </c>
      <c r="C360" s="1"/>
      <c r="D360" s="1">
        <v>57</v>
      </c>
      <c r="E360" s="2" t="inlineStr">
        <is>
          <t xml:space="preserve">The Government intends to award a Firm Fixed Price task order resulting from this solicitation to the responsible quoter whose quote represents the best value after evaluation in accordance with the factors and subfactors in the solicitation.</t>
        </is>
      </c>
      <c r="F360" s="1" t="inlineStr">
        <is>
          <t xml:space="preserve">other</t>
        </is>
      </c>
      <c r="G360" s="1" t="inlineStr">
        <is>
          <t xml:space="preserve">Yes</t>
        </is>
      </c>
      <c r="H360" s="1" t="inlineStr">
        <is>
          <t xml:space="preserve">Low</t>
        </is>
      </c>
      <c r="I360" s="2"/>
      <c r="J360" s="1" t="inlineStr">
        <is>
          <t xml:space="preserve">Unassigned</t>
        </is>
      </c>
      <c r="K360" s="1"/>
      <c r="L360" s="1"/>
      <c r="M360" s="2" t="inlineStr">
        <is>
          <t xml:space="preserve">evaluation-criterion; xref:unresolved</t>
        </is>
      </c>
    </row>
    <row r="361">
      <c r="A361" s="1" t="inlineStr">
        <is>
          <t xml:space="preserve">R-360</t>
        </is>
      </c>
      <c r="B361" s="1" t="inlineStr">
        <is>
          <t xml:space="preserve">M</t>
        </is>
      </c>
      <c r="C361" s="1"/>
      <c r="D361" s="1">
        <v>57</v>
      </c>
      <c r="E361" s="2" t="inlineStr">
        <is>
          <t xml:space="preserve">The quoter's responses to the "Instructions to quoters" in Section L of the solicitation will form the basis of the evaluation of quotes as follows: A rating that is less than "Acceptable" in any non-price evaluation factor and/or less than a "Satisfactory Confidence" rating in the Past Performance evaluation factor will render a quote ineligible for award consideration as submitted.</t>
        </is>
      </c>
      <c r="F361" s="1" t="inlineStr">
        <is>
          <t xml:space="preserve">will</t>
        </is>
      </c>
      <c r="G361" s="1" t="inlineStr">
        <is>
          <t xml:space="preserve">Yes</t>
        </is>
      </c>
      <c r="H361" s="1" t="inlineStr">
        <is>
          <t xml:space="preserve">Low</t>
        </is>
      </c>
      <c r="I361" s="2"/>
      <c r="J361" s="1" t="inlineStr">
        <is>
          <t xml:space="preserve">Unassigned</t>
        </is>
      </c>
      <c r="K361" s="1"/>
      <c r="L361" s="1"/>
      <c r="M361" s="2" t="inlineStr">
        <is>
          <t xml:space="preserve">evaluation-criterion; xref:Section-L; near-duplicate:R-306; qa:flags:repeats the rating-ineligibility rule of R-306</t>
        </is>
      </c>
    </row>
    <row r="362">
      <c r="A362" s="1" t="inlineStr">
        <is>
          <t xml:space="preserve">R-361</t>
        </is>
      </c>
      <c r="B362" s="1" t="inlineStr">
        <is>
          <t xml:space="preserve">L</t>
        </is>
      </c>
      <c r="C362" s="1"/>
      <c r="D362" s="1">
        <v>55</v>
      </c>
      <c r="E362" s="2" t="inlineStr">
        <is>
          <t xml:space="preserve">7001- $200,000.00 7101 - $200,000.00 7201 - $200,000.00 7301 - $200,000.00 7401 - $200,000.00 7501 (52.217-8) - $100,000.00 ODCs estimated above is for incidental material and special materials.</t>
        </is>
      </c>
      <c r="F362" s="1" t="inlineStr">
        <is>
          <t xml:space="preserve">other</t>
        </is>
      </c>
      <c r="G362" s="1" t="inlineStr">
        <is>
          <t xml:space="preserve">Yes</t>
        </is>
      </c>
      <c r="H362" s="1" t="inlineStr">
        <is>
          <t xml:space="preserve">Low</t>
        </is>
      </c>
      <c r="I362" s="2"/>
      <c r="J362" s="1" t="inlineStr">
        <is>
          <t xml:space="preserve">Unassigned</t>
        </is>
      </c>
      <c r="K362" s="1"/>
      <c r="L362" s="1"/>
      <c r="M362" s="2" t="inlineStr">
        <is>
          <t xml:space="preserve">table-derived</t>
        </is>
      </c>
    </row>
    <row r="363">
      <c r="A363" s="1" t="inlineStr">
        <is>
          <t xml:space="preserve">R-362</t>
        </is>
      </c>
      <c r="B363" s="1" t="inlineStr">
        <is>
          <t xml:space="preserve">M</t>
        </is>
      </c>
      <c r="C363" s="1"/>
      <c r="D363" s="1">
        <v>58</v>
      </c>
      <c r="E363" s="2" t="inlineStr">
        <is>
          <t xml:space="preserve">The Government's estimated additional costs shall be used for the purpose of evaluating the price quote.</t>
        </is>
      </c>
      <c r="F363" s="1" t="inlineStr">
        <is>
          <t xml:space="preserve">shall</t>
        </is>
      </c>
      <c r="G363" s="1" t="inlineStr">
        <is>
          <t xml:space="preserve">Yes</t>
        </is>
      </c>
      <c r="H363" s="1" t="inlineStr">
        <is>
          <t xml:space="preserve">Low</t>
        </is>
      </c>
      <c r="I363" s="2"/>
      <c r="J363" s="1" t="inlineStr">
        <is>
          <t xml:space="preserve">Government Dependency</t>
        </is>
      </c>
      <c r="K363" s="1" t="inlineStr">
        <is>
          <t xml:space="preserve">Government</t>
        </is>
      </c>
      <c r="L363" s="1"/>
      <c r="M363" s="2" t="inlineStr">
        <is>
          <t xml:space="preserve">government-obligation; near-duplicate:R-217; qa:flags:same use of Government cost estimates as R-217</t>
        </is>
      </c>
    </row>
    <row r="364">
      <c r="A364" s="1" t="inlineStr">
        <is>
          <t xml:space="preserve">R-363</t>
        </is>
      </c>
      <c r="B364" s="1" t="inlineStr">
        <is>
          <t xml:space="preserve">M</t>
        </is>
      </c>
      <c r="C364" s="1"/>
      <c r="D364" s="1">
        <v>57</v>
      </c>
      <c r="E364" s="2" t="inlineStr">
        <is>
          <t xml:space="preserve">If an offeror fails to provide any past performance information which is similar in scope, magnitude and complexity to that which is detailed in the RFQ, fails to complete the attached Past Performance Information Form, or fails to affirmatively state that it possesses no relevant experience directly related or similar past performance, the quote will not be awardable</t>
        </is>
      </c>
      <c r="F364" s="1" t="inlineStr">
        <is>
          <t xml:space="preserve">will</t>
        </is>
      </c>
      <c r="G364" s="1" t="inlineStr">
        <is>
          <t xml:space="preserve">Yes</t>
        </is>
      </c>
      <c r="H364" s="1" t="inlineStr">
        <is>
          <t xml:space="preserve">Low</t>
        </is>
      </c>
      <c r="I364" s="2"/>
      <c r="J364" s="1" t="inlineStr">
        <is>
          <t xml:space="preserve">Past Performance</t>
        </is>
      </c>
      <c r="K364" s="1"/>
      <c r="L364" s="1"/>
      <c r="M364" s="2" t="inlineStr">
        <is>
          <t xml:space="preserve">evaluation-criterion; near-duplicate:R-319; qa:flags:repeats the past performance non-awardable rule of R-319</t>
        </is>
      </c>
    </row>
    <row r="365">
      <c r="A365" s="1" t="inlineStr">
        <is>
          <t xml:space="preserve">R-364</t>
        </is>
      </c>
      <c r="B365" s="1" t="inlineStr">
        <is>
          <t xml:space="preserve">M</t>
        </is>
      </c>
      <c r="C365" s="1"/>
      <c r="D365" s="1">
        <v>57</v>
      </c>
      <c r="E365" s="2" t="inlineStr">
        <is>
          <t xml:space="preserve">A quoter determined to have no record of relevant past performance (or in an instance where no information on the offeror's past performance is available), will not be evaluated favorably or unfavorably for the Past Performance factor.</t>
        </is>
      </c>
      <c r="F365" s="1" t="inlineStr">
        <is>
          <t xml:space="preserve">will</t>
        </is>
      </c>
      <c r="G365" s="1" t="inlineStr">
        <is>
          <t xml:space="preserve">Yes</t>
        </is>
      </c>
      <c r="H365" s="1" t="inlineStr">
        <is>
          <t xml:space="preserve">Low</t>
        </is>
      </c>
      <c r="I365" s="2"/>
      <c r="J365" s="1" t="inlineStr">
        <is>
          <t xml:space="preserve">Past Performance</t>
        </is>
      </c>
      <c r="K365" s="1"/>
      <c r="L365" s="1"/>
      <c r="M365" s="2" t="inlineStr">
        <is>
          <t xml:space="preserve">evaluation-criterion; near-duplicate:R-319; qa:flags:repeats the no-record neutral rating rule of R-319</t>
        </is>
      </c>
    </row>
    <row r="366">
      <c r="A366" s="1" t="inlineStr">
        <is>
          <t xml:space="preserve">R-365</t>
        </is>
      </c>
      <c r="B366" s="1" t="inlineStr">
        <is>
          <t xml:space="preserve">B.12</t>
        </is>
      </c>
      <c r="C366" s="1"/>
      <c r="D366" s="1">
        <v>5</v>
      </c>
      <c r="E366" s="2" t="inlineStr">
        <is>
          <t xml:space="preserve">If a lesser period is required upon exercising the CLIN then the CLIN shall be adjusted accordingly.</t>
        </is>
      </c>
      <c r="F366" s="1" t="inlineStr">
        <is>
          <t xml:space="preserve">shall</t>
        </is>
      </c>
      <c r="G366" s="1" t="inlineStr">
        <is>
          <t xml:space="preserve">Yes</t>
        </is>
      </c>
      <c r="H366" s="1" t="inlineStr">
        <is>
          <t xml:space="preserve">High</t>
        </is>
      </c>
      <c r="I366" s="2"/>
      <c r="J366" s="1" t="inlineStr">
        <is>
          <t xml:space="preserve">Unassigned</t>
        </is>
      </c>
      <c r="K366" s="1"/>
      <c r="L366" s="1"/>
      <c r="M366" s="2" t="inlineStr">
        <is>
          <t xml:space="preserve">table-derived; near-duplicate:R-010; qa:flags:same CLIN adjustment sentence as R-010</t>
        </is>
      </c>
    </row>
    <row r="367">
      <c r="A367" s="1" t="inlineStr">
        <is>
          <t xml:space="preserve">R-366</t>
        </is>
      </c>
      <c r="B367" s="1" t="inlineStr">
        <is>
          <t xml:space="preserve">B.6</t>
        </is>
      </c>
      <c r="C367" s="1"/>
      <c r="D367" s="1">
        <v>6</v>
      </c>
      <c r="E367" s="2" t="inlineStr">
        <is>
          <t xml:space="preserve">If a lesser period is required upon exercising the CLIN then the CLIN shall be adjusted accordingly.</t>
        </is>
      </c>
      <c r="F367" s="1" t="inlineStr">
        <is>
          <t xml:space="preserve">shall</t>
        </is>
      </c>
      <c r="G367" s="1" t="inlineStr">
        <is>
          <t xml:space="preserve">Yes</t>
        </is>
      </c>
      <c r="H367" s="1" t="inlineStr">
        <is>
          <t xml:space="preserve">High</t>
        </is>
      </c>
      <c r="I367" s="2"/>
      <c r="J367" s="1" t="inlineStr">
        <is>
          <t xml:space="preserve">Unassigned</t>
        </is>
      </c>
      <c r="K367" s="1"/>
      <c r="L367" s="1"/>
      <c r="M367" s="2" t="inlineStr">
        <is>
          <t xml:space="preserve">table-derived; near-duplicate:R-010; qa:flags:same CLIN adjustment sentence as R-010</t>
        </is>
      </c>
    </row>
  </sheetData>
  <autoFilter ref="A1:M367"/>
  <dataValidations count="1">
    <dataValidation type="list" allowBlank="1" showInputMessage="1" showErrorMessage="1" sqref="L2:L867">
      <formula1>"Not Started,In Progress,Addressed,N-A"</formula1>
    </dataValidation>
  </dataValidations>
</worksheet>
</file>

<file path=xl/worksheets/sheet2.xml><?xml version="1.0" encoding="utf-8"?>
<worksheet xmlns="http://schemas.openxmlformats.org/spreadsheetml/2006/main">
  <dimension ref="A1:C220"/>
  <sheetViews>
    <sheetView workbookViewId="0">
      <pane ySplit="1" topLeftCell="A2" activePane="bottomLeft" state="frozen"/>
    </sheetView>
  </sheetViews>
  <sheetFormatPr defaultRowHeight="15"/>
  <cols>
    <col min="1" max="1" width="26" customWidth="1"/>
    <col min="2" max="2" width="7" customWidth="1"/>
    <col min="3" max="3" width="90" customWidth="1"/>
  </cols>
  <sheetData>
    <row r="1">
      <c r="A1" s="3" t="inlineStr">
        <is>
          <t>Citation</t>
        </is>
      </c>
      <c r="B1" s="3" t="inlineStr">
        <is>
          <t>Page</t>
        </is>
      </c>
      <c r="C1" s="3" t="inlineStr">
        <is>
          <t>Context</t>
        </is>
      </c>
    </row>
    <row r="2">
      <c r="A2" s="1" t="inlineStr">
        <is>
          <t xml:space="preserve">16.507-2</t>
        </is>
      </c>
      <c r="B2" s="1">
        <v>2</v>
      </c>
      <c r="C2" s="2" t="inlineStr">
        <is>
          <t xml:space="preserve">The Navy will provide interested sources a fair opportunity IAW FAR 16.507-2 using the procedures and evaluation factors described in this provision.</t>
        </is>
      </c>
    </row>
    <row r="3">
      <c r="A3" s="1" t="inlineStr">
        <is>
          <t xml:space="preserve">52.217-8</t>
        </is>
      </c>
      <c r="B3" s="1">
        <v>6</v>
      </c>
      <c r="C3" s="2" t="inlineStr">
        <is>
          <t xml:space="preserve">Pricing Arrangement: Firm Fixed Price Option Period V (IAW FAR 52.217-8) - Logistics and</t>
        </is>
      </c>
    </row>
    <row r="4">
      <c r="A4" s="1" t="inlineStr">
        <is>
          <t xml:space="preserve">52.217-8</t>
        </is>
      </c>
      <c r="B4" s="1">
        <v>7</v>
      </c>
      <c r="C4" s="2" t="inlineStr">
        <is>
          <t xml:space="preserve">Pricing Arrangement: Cost No Fee Option Period V (IAW FAR 52.217-8) - Travel in Support Option Line Item of CLIN 5500, NOT TO EXCEED number of $85,000.00</t>
        </is>
      </c>
    </row>
    <row r="5">
      <c r="A5" s="1" t="inlineStr">
        <is>
          <t xml:space="preserve">252.227-7025</t>
        </is>
      </c>
      <c r="B5" s="1">
        <v>8</v>
      </c>
      <c r="C5" s="2" t="inlineStr">
        <is>
          <t xml:space="preserve">The offeror retains the right to engage AbilityOne in a non-disclosure agreement pursuant to DFARS 252.227-7025(b)(5)(iv).</t>
        </is>
      </c>
    </row>
    <row r="6">
      <c r="A6" s="1" t="inlineStr">
        <is>
          <t xml:space="preserve">Executive Order 13467</t>
        </is>
      </c>
      <c r="B6" s="1">
        <v>8</v>
      </c>
      <c r="C6" s="2" t="inlineStr">
        <is>
          <t xml:space="preserve">CONTRACTOR UNCLASSIFIED ACCESS TO FEDERALLY CONTROLLED FACILITIES, SENSITIVE INFORMATION, INFORMATION TECHNOLOGY (IT) SYSTEMS OR PROTECTED HEALTH INFORMATION Executive Order 13467, Reforming Processes Related to Suitability for Government Employee, Fitness for Contractor Employees and Eligibility f…</t>
        </is>
      </c>
    </row>
    <row r="7">
      <c r="A7" s="1" t="inlineStr">
        <is>
          <t xml:space="preserve">5 CFR 32</t>
        </is>
      </c>
      <c r="B7" s="1">
        <v>8</v>
      </c>
      <c r="C7" s="2" t="inlineStr">
        <is>
          <t xml:space="preserve">The 5 CFR 32 Part 157 in concert with DoD Manual 1000.13, Vol 1, implements the Federal Standards.</t>
        </is>
      </c>
    </row>
    <row r="8">
      <c r="A8" s="1" t="inlineStr">
        <is>
          <t xml:space="preserve">10 U.S.C. 2801(c)(4)</t>
        </is>
      </c>
      <c r="B8" s="1">
        <v>9</v>
      </c>
      <c r="C8" s="2" t="inlineStr">
        <is>
          <t xml:space="preserve">As used in this clause - Military installation means a base, camp, post, station, yard, center, or other activity under the jurisdiction of the Secretary of a military department, or, in the case of an activity in a foreign country, under the operational control of the Secretary of a military depar…</t>
        </is>
      </c>
    </row>
    <row r="9">
      <c r="A9" s="1" t="inlineStr">
        <is>
          <t xml:space="preserve">DoDI 5200.48</t>
        </is>
      </c>
      <c r="B9" s="1">
        <v>10</v>
      </c>
      <c r="C9" s="2" t="inlineStr">
        <is>
          <t xml:space="preserve">Contractor employees with access to Controlled Unclassified Information (CUI) shall comply with DoDI 5200.48 - Controlled Unclassified Information (CUI) and complete DoD approved initial and annual refresher CUI training.</t>
        </is>
      </c>
    </row>
    <row r="10">
      <c r="A10" s="1" t="inlineStr">
        <is>
          <t xml:space="preserve">DoDI 5200.48</t>
        </is>
      </c>
      <c r="B10" s="1">
        <v>11</v>
      </c>
      <c r="C10" s="2" t="inlineStr">
        <is>
          <t xml:space="preserve">2. All CUI records must follow the approved mandatory disposition authority whenever the Government provides CUI to, or CUI is generated by, non-DoD entities in accordance with Section 1220-1236 of Title 36, CFR, Section 3301a of Title 44, U.S.C., and the DoDI 5200.48.</t>
        </is>
      </c>
    </row>
    <row r="11">
      <c r="A11" s="1" t="inlineStr">
        <is>
          <t xml:space="preserve">DoDI 5230.09</t>
        </is>
      </c>
      <c r="B11" s="1">
        <v>11</v>
      </c>
      <c r="C11" s="2" t="inlineStr">
        <is>
          <t xml:space="preserve">4. Contractor employees shall submit unclassified government information for review and approval for release in accordance with the Standard DoD Component Processes, DoDI 5230.09, and DoDM 5205.07, Volume 1.</t>
        </is>
      </c>
    </row>
    <row r="12">
      <c r="A12" s="1" t="inlineStr">
        <is>
          <t xml:space="preserve">DoDM 5205.07</t>
        </is>
      </c>
      <c r="B12" s="1">
        <v>11</v>
      </c>
      <c r="C12" s="2" t="inlineStr">
        <is>
          <t xml:space="preserve">4. Contractor employees shall submit unclassified government information for review and approval for release in accordance with the Standard DoD Component Processes, DoDI 5230.09, and DoDM 5205.07, Volume 1.</t>
        </is>
      </c>
    </row>
    <row r="13">
      <c r="A13" s="1" t="inlineStr">
        <is>
          <t xml:space="preserve">31.205-46</t>
        </is>
      </c>
      <c r="B13" s="1">
        <v>12</v>
      </c>
      <c r="C13" s="2" t="inlineStr">
        <is>
          <t xml:space="preserve">Travel required for tasks assigned under this contract shall be governed in accordance with rules set forth for temporary duty travel in FAR 31.205-46.</t>
        </is>
      </c>
    </row>
    <row r="14">
      <c r="A14" s="1" t="inlineStr">
        <is>
          <t xml:space="preserve">52.246-4</t>
        </is>
      </c>
      <c r="B14" s="1">
        <v>15</v>
      </c>
      <c r="C14" s="2" t="inlineStr">
        <is>
          <t xml:space="preserve">Date 52.246-4 Inspection of Services-Fixed-Price.</t>
        </is>
      </c>
    </row>
    <row r="15">
      <c r="A15" s="1" t="inlineStr">
        <is>
          <t xml:space="preserve">52.242-15</t>
        </is>
      </c>
      <c r="B15" s="1">
        <v>31</v>
      </c>
      <c r="C15" s="2" t="inlineStr">
        <is>
          <t xml:space="preserve">Date 52.242-15 Stop-Work Order.</t>
        </is>
      </c>
    </row>
    <row r="16">
      <c r="A16" s="1" t="inlineStr">
        <is>
          <t xml:space="preserve">52.242-17</t>
        </is>
      </c>
      <c r="B16" s="1">
        <v>31</v>
      </c>
      <c r="C16" s="2" t="inlineStr">
        <is>
          <t xml:space="preserve">Aug 1989 52.242-17 Government Delay of Work.</t>
        </is>
      </c>
    </row>
    <row r="17">
      <c r="A17" s="1" t="inlineStr">
        <is>
          <t xml:space="preserve">252.201-7000</t>
        </is>
      </c>
      <c r="B17" s="1">
        <v>33</v>
      </c>
      <c r="C17" s="2" t="inlineStr">
        <is>
          <t xml:space="preserve">Date 252.201-7000 Contracting Officer's Representative.</t>
        </is>
      </c>
    </row>
    <row r="18">
      <c r="A18" s="1" t="inlineStr">
        <is>
          <t xml:space="preserve">252.232-7003</t>
        </is>
      </c>
      <c r="B18" s="1">
        <v>33</v>
      </c>
      <c r="C18" s="2" t="inlineStr">
        <is>
          <t xml:space="preserve">Dec 1991 252.232-7003 Electronic Submission of Payment Requests and Receiving Reports.</t>
        </is>
      </c>
    </row>
    <row r="19">
      <c r="A19" s="1" t="inlineStr">
        <is>
          <t xml:space="preserve">252.232-7008</t>
        </is>
      </c>
      <c r="B19" s="1">
        <v>33</v>
      </c>
      <c r="C19" s="2" t="inlineStr">
        <is>
          <t xml:space="preserve">Dec 2018 252.232-7008 Assignment of Claims (Overseas).</t>
        </is>
      </c>
    </row>
    <row r="20">
      <c r="A20" s="1" t="inlineStr">
        <is>
          <t xml:space="preserve">252.232-7006</t>
        </is>
      </c>
      <c r="B20" s="1">
        <v>33</v>
      </c>
      <c r="C20" s="2" t="inlineStr">
        <is>
          <t xml:space="preserve">Jun 1997 DFARS Clauses Incorporated by Full Text 252.232-7006 Wide Area WorkFlow Payment Instructions.</t>
        </is>
      </c>
    </row>
    <row r="21">
      <c r="A21" s="1" t="inlineStr">
        <is>
          <t xml:space="preserve">52.213-1</t>
        </is>
      </c>
      <c r="B21" s="1">
        <v>34</v>
      </c>
      <c r="C21" s="2" t="inlineStr">
        <is>
          <t xml:space="preserve">(2) ) Fast Pay requests are only permitted when Federal Acquisition Regulation (FAR) 52.213-1 is included in the contract.</t>
        </is>
      </c>
    </row>
    <row r="22">
      <c r="A22" s="1" t="inlineStr">
        <is>
          <t xml:space="preserve">52.216-7</t>
        </is>
      </c>
      <c r="B22" s="1">
        <v>35</v>
      </c>
      <c r="C22" s="2" t="inlineStr">
        <is>
          <t xml:space="preserve">The Contractor shall ensure a payment request includes documentation appropriate to the type of payment request in accordance with the payment clause, contract financing clause, or Federal Acquisition Regulation 52.216-7, Allowable Cost and Payment, as applicable.</t>
        </is>
      </c>
    </row>
    <row r="23">
      <c r="A23" s="1" t="inlineStr">
        <is>
          <t xml:space="preserve">52.202-1</t>
        </is>
      </c>
      <c r="B23" s="1">
        <v>36</v>
      </c>
      <c r="C23" s="2" t="inlineStr">
        <is>
          <t xml:space="preserve">Date 52.202-1 Definitions.</t>
        </is>
      </c>
    </row>
    <row r="24">
      <c r="A24" s="1" t="inlineStr">
        <is>
          <t xml:space="preserve">52.203-3</t>
        </is>
      </c>
      <c r="B24" s="1">
        <v>36</v>
      </c>
      <c r="C24" s="2" t="inlineStr">
        <is>
          <t xml:space="preserve">Jun 2020 52.203-3 Gratuities.</t>
        </is>
      </c>
    </row>
    <row r="25">
      <c r="A25" s="1" t="inlineStr">
        <is>
          <t xml:space="preserve">52.203-5</t>
        </is>
      </c>
      <c r="B25" s="1">
        <v>36</v>
      </c>
      <c r="C25" s="2" t="inlineStr">
        <is>
          <t xml:space="preserve">Apr 1984 52.203-5 Covenant Against Contingent Fees.</t>
        </is>
      </c>
    </row>
    <row r="26">
      <c r="A26" s="1" t="inlineStr">
        <is>
          <t xml:space="preserve">52.203-6</t>
        </is>
      </c>
      <c r="B26" s="1">
        <v>36</v>
      </c>
      <c r="C26" s="2" t="inlineStr">
        <is>
          <t xml:space="preserve">May 2014 52.203-6 Restrictions on Subcontractor Sales to the Government.</t>
        </is>
      </c>
    </row>
    <row r="27">
      <c r="A27" s="1" t="inlineStr">
        <is>
          <t xml:space="preserve">52.203-7</t>
        </is>
      </c>
      <c r="B27" s="1">
        <v>36</v>
      </c>
      <c r="C27" s="2" t="inlineStr">
        <is>
          <t xml:space="preserve">Jun 2020 52.203-7 Anti-Kickback Procedures.</t>
        </is>
      </c>
    </row>
    <row r="28">
      <c r="A28" s="1" t="inlineStr">
        <is>
          <t xml:space="preserve">52.203-8</t>
        </is>
      </c>
      <c r="B28" s="1">
        <v>36</v>
      </c>
      <c r="C28" s="2" t="inlineStr">
        <is>
          <t xml:space="preserve">Jun 2020 52.203-8 Cancellation, Rescission, and Recovery of Funds for Illegal or Improper Activity.</t>
        </is>
      </c>
    </row>
    <row r="29">
      <c r="A29" s="1" t="inlineStr">
        <is>
          <t xml:space="preserve">52.203-10</t>
        </is>
      </c>
      <c r="B29" s="1">
        <v>36</v>
      </c>
      <c r="C29" s="2" t="inlineStr">
        <is>
          <t xml:space="preserve">May 2014 52.203-10 Price or Fee Adjustment for Illegal or Improper Activity.</t>
        </is>
      </c>
    </row>
    <row r="30">
      <c r="A30" s="1" t="inlineStr">
        <is>
          <t xml:space="preserve">52.203-12</t>
        </is>
      </c>
      <c r="B30" s="1">
        <v>36</v>
      </c>
      <c r="C30" s="2" t="inlineStr">
        <is>
          <t xml:space="preserve">May 2014 52.203-12 Limitation on Payments to Influence Certain Federal Transactions.</t>
        </is>
      </c>
    </row>
    <row r="31">
      <c r="A31" s="1" t="inlineStr">
        <is>
          <t xml:space="preserve">52.203-13</t>
        </is>
      </c>
      <c r="B31" s="1">
        <v>36</v>
      </c>
      <c r="C31" s="2" t="inlineStr">
        <is>
          <t xml:space="preserve">Jun 2020 52.203-13 Contractor Code of Business Ethics and Conduct.</t>
        </is>
      </c>
    </row>
    <row r="32">
      <c r="A32" s="1" t="inlineStr">
        <is>
          <t xml:space="preserve">52.203-19</t>
        </is>
      </c>
      <c r="B32" s="1">
        <v>36</v>
      </c>
      <c r="C32" s="2" t="inlineStr">
        <is>
          <t xml:space="preserve">Nov 2021 52.203-19 Prohibition on Requiring Certain Internal Confidentiality Agreements or Statements.</t>
        </is>
      </c>
    </row>
    <row r="33">
      <c r="A33" s="1" t="inlineStr">
        <is>
          <t xml:space="preserve">52.204-9</t>
        </is>
      </c>
      <c r="B33" s="1">
        <v>36</v>
      </c>
      <c r="C33" s="2" t="inlineStr">
        <is>
          <t xml:space="preserve">Jan 2017 52.204-9 Personal Identity Verification of Contractor Personnel.</t>
        </is>
      </c>
    </row>
    <row r="34">
      <c r="A34" s="1" t="inlineStr">
        <is>
          <t xml:space="preserve">52.204-10</t>
        </is>
      </c>
      <c r="B34" s="1">
        <v>36</v>
      </c>
      <c r="C34" s="2" t="inlineStr">
        <is>
          <t xml:space="preserve">52.204-10</t>
        </is>
      </c>
    </row>
    <row r="35">
      <c r="A35" s="1" t="inlineStr">
        <is>
          <t xml:space="preserve">52.204-13</t>
        </is>
      </c>
      <c r="B35" s="1">
        <v>36</v>
      </c>
      <c r="C35" s="2" t="inlineStr">
        <is>
          <t xml:space="preserve">52.204-13 System for Award Management-Maintenance.</t>
        </is>
      </c>
    </row>
    <row r="36">
      <c r="A36" s="1" t="inlineStr">
        <is>
          <t xml:space="preserve">52.204-19</t>
        </is>
      </c>
      <c r="B36" s="1">
        <v>36</v>
      </c>
      <c r="C36" s="2" t="inlineStr">
        <is>
          <t xml:space="preserve">(Deviation 2026-O0038) Feb 2026 52.204-19 Incorporation by Reference of Representations and Certifications.</t>
        </is>
      </c>
    </row>
    <row r="37">
      <c r="A37" s="1" t="inlineStr">
        <is>
          <t xml:space="preserve">52.209-6</t>
        </is>
      </c>
      <c r="B37" s="1">
        <v>36</v>
      </c>
      <c r="C37" s="2" t="inlineStr">
        <is>
          <t xml:space="preserve">52.209-6</t>
        </is>
      </c>
    </row>
    <row r="38">
      <c r="A38" s="1" t="inlineStr">
        <is>
          <t xml:space="preserve">52.209-9</t>
        </is>
      </c>
      <c r="B38" s="1">
        <v>36</v>
      </c>
      <c r="C38" s="2" t="inlineStr">
        <is>
          <t xml:space="preserve">52.209-9</t>
        </is>
      </c>
    </row>
    <row r="39">
      <c r="A39" s="1" t="inlineStr">
        <is>
          <t xml:space="preserve">52.209-10</t>
        </is>
      </c>
      <c r="B39" s="1">
        <v>36</v>
      </c>
      <c r="C39" s="2" t="inlineStr">
        <is>
          <t xml:space="preserve">52.209-10</t>
        </is>
      </c>
    </row>
    <row r="40">
      <c r="A40" s="1" t="inlineStr">
        <is>
          <t xml:space="preserve">52.210-1</t>
        </is>
      </c>
      <c r="B40" s="1">
        <v>36</v>
      </c>
      <c r="C40" s="2" t="inlineStr">
        <is>
          <t xml:space="preserve">52.210-1 Market Research.</t>
        </is>
      </c>
    </row>
    <row r="41">
      <c r="A41" s="1" t="inlineStr">
        <is>
          <t xml:space="preserve">52.215-2</t>
        </is>
      </c>
      <c r="B41" s="1">
        <v>36</v>
      </c>
      <c r="C41" s="2" t="inlineStr">
        <is>
          <t xml:space="preserve">(Deviation 2026-O0038) Feb 2026 52.215-2 Audit and Records-Negotiation.</t>
        </is>
      </c>
    </row>
    <row r="42">
      <c r="A42" s="1" t="inlineStr">
        <is>
          <t xml:space="preserve">52.215-8</t>
        </is>
      </c>
      <c r="B42" s="1">
        <v>36</v>
      </c>
      <c r="C42" s="2" t="inlineStr">
        <is>
          <t xml:space="preserve">(Deviation 2026-O0038) Feb 2026 52.215-8 Order of Precedence-Uniform Contract Format.</t>
        </is>
      </c>
    </row>
    <row r="43">
      <c r="A43" s="1" t="inlineStr">
        <is>
          <t xml:space="preserve">52.219-6</t>
        </is>
      </c>
      <c r="B43" s="1">
        <v>36</v>
      </c>
      <c r="C43" s="2" t="inlineStr">
        <is>
          <t xml:space="preserve">(Deviation 2026-O0038) Feb 2026 52.219-6 Notice of Total Small Business Set-Aside.</t>
        </is>
      </c>
    </row>
    <row r="44">
      <c r="A44" s="1" t="inlineStr">
        <is>
          <t xml:space="preserve">52.219-8</t>
        </is>
      </c>
      <c r="B44" s="1">
        <v>36</v>
      </c>
      <c r="C44" s="2" t="inlineStr">
        <is>
          <t xml:space="preserve">(Deviation 2026-O0038) Feb 2026 52.219-8 Utilization of Small Business Concerns.</t>
        </is>
      </c>
    </row>
    <row r="45">
      <c r="A45" s="1" t="inlineStr">
        <is>
          <t xml:space="preserve">52.219-27</t>
        </is>
      </c>
      <c r="B45" s="1">
        <v>36</v>
      </c>
      <c r="C45" s="2" t="inlineStr">
        <is>
          <t xml:space="preserve">(Deviation 2026-O0038) Feb 2026 Notice of Set-Aside for, or Sole-Source Award to, Service-Disabled Veteran-Owned 52.219-27 Small Business (SDVOSB) Concerns Eligible Under the SDVOSB Program.</t>
        </is>
      </c>
    </row>
    <row r="46">
      <c r="A46" s="1" t="inlineStr">
        <is>
          <t xml:space="preserve">52.219-33</t>
        </is>
      </c>
      <c r="B46" s="1">
        <v>36</v>
      </c>
      <c r="C46" s="2" t="inlineStr">
        <is>
          <t xml:space="preserve">52.219-33 Nonmanufacturer Rule.</t>
        </is>
      </c>
    </row>
    <row r="47">
      <c r="A47" s="1" t="inlineStr">
        <is>
          <t xml:space="preserve">52.222-3</t>
        </is>
      </c>
      <c r="B47" s="1">
        <v>36</v>
      </c>
      <c r="C47" s="2" t="inlineStr">
        <is>
          <t xml:space="preserve">(Deviation 2026-O0038) Feb 2026 52.222-3 Convict Labor.</t>
        </is>
      </c>
    </row>
    <row r="48">
      <c r="A48" s="1" t="inlineStr">
        <is>
          <t xml:space="preserve">52.222-35</t>
        </is>
      </c>
      <c r="B48" s="1">
        <v>36</v>
      </c>
      <c r="C48" s="2" t="inlineStr">
        <is>
          <t xml:space="preserve">(Deviation 2026-O0038) Feb 2026 52.222-35 Equal Opportunity for Veterans.</t>
        </is>
      </c>
    </row>
    <row r="49">
      <c r="A49" s="1" t="inlineStr">
        <is>
          <t xml:space="preserve">52.222-36</t>
        </is>
      </c>
      <c r="B49" s="1">
        <v>36</v>
      </c>
      <c r="C49" s="2" t="inlineStr">
        <is>
          <t xml:space="preserve">(Deviation 2026-O0038) Feb 2026 52.222-36 Equal Opportunity for Workers with Disabilities.</t>
        </is>
      </c>
    </row>
    <row r="50">
      <c r="A50" s="1" t="inlineStr">
        <is>
          <t xml:space="preserve">52.222-37</t>
        </is>
      </c>
      <c r="B50" s="1">
        <v>36</v>
      </c>
      <c r="C50" s="2" t="inlineStr">
        <is>
          <t xml:space="preserve">(Deviation 2026-O0038) Feb 2026 52.222-37 Employment Reports on Veterans.</t>
        </is>
      </c>
    </row>
    <row r="51">
      <c r="A51" s="1" t="inlineStr">
        <is>
          <t xml:space="preserve">52.222-40</t>
        </is>
      </c>
      <c r="B51" s="1">
        <v>36</v>
      </c>
      <c r="C51" s="2" t="inlineStr">
        <is>
          <t xml:space="preserve">52.222-40</t>
        </is>
      </c>
    </row>
    <row r="52">
      <c r="A52" s="1" t="inlineStr">
        <is>
          <t xml:space="preserve">52.222-41</t>
        </is>
      </c>
      <c r="B52" s="1">
        <v>36</v>
      </c>
      <c r="C52" s="2" t="inlineStr">
        <is>
          <t xml:space="preserve">52.222-41 Service Contract Labor Standards.</t>
        </is>
      </c>
    </row>
    <row r="53">
      <c r="A53" s="1" t="inlineStr">
        <is>
          <t xml:space="preserve">52.222-43</t>
        </is>
      </c>
      <c r="B53" s="1">
        <v>36</v>
      </c>
      <c r="C53" s="2" t="inlineStr">
        <is>
          <t xml:space="preserve">52.222-43</t>
        </is>
      </c>
    </row>
    <row r="54">
      <c r="A54" s="1" t="inlineStr">
        <is>
          <t xml:space="preserve">52.222-50</t>
        </is>
      </c>
      <c r="B54" s="1">
        <v>36</v>
      </c>
      <c r="C54" s="2" t="inlineStr">
        <is>
          <t xml:space="preserve">(Deviation 2026-O0038) 52.222-50 Combating Trafficking in Persons.</t>
        </is>
      </c>
    </row>
    <row r="55">
      <c r="A55" s="1" t="inlineStr">
        <is>
          <t xml:space="preserve">52.222-54</t>
        </is>
      </c>
      <c r="B55" s="1">
        <v>36</v>
      </c>
      <c r="C55" s="2" t="inlineStr">
        <is>
          <t xml:space="preserve">(Deviation 2026-O0038) Feb 2026 52.222-54 Employment Eligibility Verification.</t>
        </is>
      </c>
    </row>
    <row r="56">
      <c r="A56" s="1" t="inlineStr">
        <is>
          <t xml:space="preserve">Executive Order 14026</t>
        </is>
      </c>
      <c r="B56" s="1">
        <v>36</v>
      </c>
      <c r="C56" s="2" t="inlineStr">
        <is>
          <t xml:space="preserve">(Deviation 2026-O0038) Feb 2026 Minimum Wages for Contractor Workers Under Executive Order 14026.</t>
        </is>
      </c>
    </row>
    <row r="57">
      <c r="A57" s="1" t="inlineStr">
        <is>
          <t xml:space="preserve">52.222-55</t>
        </is>
      </c>
      <c r="B57" s="1">
        <v>36</v>
      </c>
      <c r="C57" s="2" t="inlineStr">
        <is>
          <t xml:space="preserve">52.222-55</t>
        </is>
      </c>
    </row>
    <row r="58">
      <c r="A58" s="1" t="inlineStr">
        <is>
          <t xml:space="preserve">52.222-62</t>
        </is>
      </c>
      <c r="B58" s="1">
        <v>36</v>
      </c>
      <c r="C58" s="2" t="inlineStr">
        <is>
          <t xml:space="preserve">52.222-62 Paid Sick Leave Under Executive Order 13706.</t>
        </is>
      </c>
    </row>
    <row r="59">
      <c r="A59" s="1" t="inlineStr">
        <is>
          <t xml:space="preserve">Executive Order 13706</t>
        </is>
      </c>
      <c r="B59" s="1">
        <v>36</v>
      </c>
      <c r="C59" s="2" t="inlineStr">
        <is>
          <t xml:space="preserve">52.222-62 Paid Sick Leave Under Executive Order 13706.</t>
        </is>
      </c>
    </row>
    <row r="60">
      <c r="A60" s="1" t="inlineStr">
        <is>
          <t xml:space="preserve">52.222-90</t>
        </is>
      </c>
      <c r="B60" s="1">
        <v>36</v>
      </c>
      <c r="C60" s="2" t="inlineStr">
        <is>
          <t xml:space="preserve">52.222-90</t>
        </is>
      </c>
    </row>
    <row r="61">
      <c r="A61" s="1" t="inlineStr">
        <is>
          <t xml:space="preserve">52.223-5</t>
        </is>
      </c>
      <c r="B61" s="1">
        <v>36</v>
      </c>
      <c r="C61" s="2" t="inlineStr">
        <is>
          <t xml:space="preserve">Revision 1) 52.223-5 Pollution Prevention and Right-to-Know Information.</t>
        </is>
      </c>
    </row>
    <row r="62">
      <c r="A62" s="1" t="inlineStr">
        <is>
          <t xml:space="preserve">52.223-23</t>
        </is>
      </c>
      <c r="B62" s="1">
        <v>36</v>
      </c>
      <c r="C62" s="2" t="inlineStr">
        <is>
          <t xml:space="preserve">May 2024 52.223-23 Sustainable Products.</t>
        </is>
      </c>
    </row>
    <row r="63">
      <c r="A63" s="1" t="inlineStr">
        <is>
          <t xml:space="preserve">52.224-3</t>
        </is>
      </c>
      <c r="B63" s="1">
        <v>36</v>
      </c>
      <c r="C63" s="2" t="inlineStr">
        <is>
          <t xml:space="preserve">(Deviation 2026-O0038) Feb 2026 52.224-3 Privacy Training.</t>
        </is>
      </c>
    </row>
    <row r="64">
      <c r="A64" s="1" t="inlineStr">
        <is>
          <t xml:space="preserve">52.226-7</t>
        </is>
      </c>
      <c r="B64" s="1">
        <v>36</v>
      </c>
      <c r="C64" s="2" t="inlineStr">
        <is>
          <t xml:space="preserve">Jan 2017 52.226-7 Drug-Free Workplace.</t>
        </is>
      </c>
    </row>
    <row r="65">
      <c r="A65" s="1" t="inlineStr">
        <is>
          <t xml:space="preserve">52.226-8</t>
        </is>
      </c>
      <c r="B65" s="1">
        <v>36</v>
      </c>
      <c r="C65" s="2" t="inlineStr">
        <is>
          <t xml:space="preserve">May 2024 52.226-8 Encouraging Contractor Policies to Ban Text Messaging While Driving.</t>
        </is>
      </c>
    </row>
    <row r="66">
      <c r="A66" s="1" t="inlineStr">
        <is>
          <t xml:space="preserve">52.227-1</t>
        </is>
      </c>
      <c r="B66" s="1">
        <v>36</v>
      </c>
      <c r="C66" s="2" t="inlineStr">
        <is>
          <t xml:space="preserve">May 2024 52.227-1 Authorization and Consent.</t>
        </is>
      </c>
    </row>
    <row r="67">
      <c r="A67" s="1" t="inlineStr">
        <is>
          <t xml:space="preserve">52.227-14</t>
        </is>
      </c>
      <c r="B67" s="1">
        <v>36</v>
      </c>
      <c r="C67" s="2" t="inlineStr">
        <is>
          <t xml:space="preserve">Jun 2020 52.227-14 Rights in Data-General.</t>
        </is>
      </c>
    </row>
    <row r="68">
      <c r="A68" s="1" t="inlineStr">
        <is>
          <t xml:space="preserve">52.228-5</t>
        </is>
      </c>
      <c r="B68" s="1">
        <v>36</v>
      </c>
      <c r="C68" s="2" t="inlineStr">
        <is>
          <t xml:space="preserve">May 2014 52.228-5 Insurance-Work on a Government Installation.</t>
        </is>
      </c>
    </row>
    <row r="69">
      <c r="A69" s="1" t="inlineStr">
        <is>
          <t xml:space="preserve">52.229-3</t>
        </is>
      </c>
      <c r="B69" s="1">
        <v>36</v>
      </c>
      <c r="C69" s="2" t="inlineStr">
        <is>
          <t xml:space="preserve">Jan 1997 52.229-3 Federal, State, and Local Taxes.</t>
        </is>
      </c>
    </row>
    <row r="70">
      <c r="A70" s="1" t="inlineStr">
        <is>
          <t xml:space="preserve">52.229-6</t>
        </is>
      </c>
      <c r="B70" s="1">
        <v>36</v>
      </c>
      <c r="C70" s="2" t="inlineStr">
        <is>
          <t xml:space="preserve">Feb 2013 52.229-6 Taxes-Foreign Fixed-Price Contracts.</t>
        </is>
      </c>
    </row>
    <row r="71">
      <c r="A71" s="1" t="inlineStr">
        <is>
          <t xml:space="preserve">52.229-12</t>
        </is>
      </c>
      <c r="B71" s="1">
        <v>36</v>
      </c>
      <c r="C71" s="2" t="inlineStr">
        <is>
          <t xml:space="preserve">Feb 2013 52.229-12 Tax on Certain Foreign Procurements.</t>
        </is>
      </c>
    </row>
    <row r="72">
      <c r="A72" s="1" t="inlineStr">
        <is>
          <t xml:space="preserve">52.232-1</t>
        </is>
      </c>
      <c r="B72" s="1">
        <v>36</v>
      </c>
      <c r="C72" s="2" t="inlineStr">
        <is>
          <t xml:space="preserve">Feb 2021 52.232-1 Payments.</t>
        </is>
      </c>
    </row>
    <row r="73">
      <c r="A73" s="1" t="inlineStr">
        <is>
          <t xml:space="preserve">52.232-8</t>
        </is>
      </c>
      <c r="B73" s="1">
        <v>36</v>
      </c>
      <c r="C73" s="2" t="inlineStr">
        <is>
          <t xml:space="preserve">Apr 1984 52.232-8 Discounts for Prompt Payment.</t>
        </is>
      </c>
    </row>
    <row r="74">
      <c r="A74" s="1" t="inlineStr">
        <is>
          <t xml:space="preserve">52.232-11</t>
        </is>
      </c>
      <c r="B74" s="1">
        <v>36</v>
      </c>
      <c r="C74" s="2" t="inlineStr">
        <is>
          <t xml:space="preserve">Feb 2002 52.232-11 Extras.</t>
        </is>
      </c>
    </row>
    <row r="75">
      <c r="A75" s="1" t="inlineStr">
        <is>
          <t xml:space="preserve">52.232-17</t>
        </is>
      </c>
      <c r="B75" s="1">
        <v>36</v>
      </c>
      <c r="C75" s="2" t="inlineStr">
        <is>
          <t xml:space="preserve">Apr 1984 52.232-17 Interest.</t>
        </is>
      </c>
    </row>
    <row r="76">
      <c r="A76" s="1" t="inlineStr">
        <is>
          <t xml:space="preserve">52.232-18</t>
        </is>
      </c>
      <c r="B76" s="1">
        <v>37</v>
      </c>
      <c r="C76" s="2" t="inlineStr">
        <is>
          <t xml:space="preserve">May 2014 52.232-18 Availability of Funds.</t>
        </is>
      </c>
    </row>
    <row r="77">
      <c r="A77" s="1" t="inlineStr">
        <is>
          <t xml:space="preserve">52.232-23</t>
        </is>
      </c>
      <c r="B77" s="1">
        <v>37</v>
      </c>
      <c r="C77" s="2" t="inlineStr">
        <is>
          <t xml:space="preserve">Apr 1984 52.232-23 Assignment of Claims.</t>
        </is>
      </c>
    </row>
    <row r="78">
      <c r="A78" s="1" t="inlineStr">
        <is>
          <t xml:space="preserve">52.232-25</t>
        </is>
      </c>
      <c r="B78" s="1">
        <v>37</v>
      </c>
      <c r="C78" s="2" t="inlineStr">
        <is>
          <t xml:space="preserve">May 2014 52.232-25 Prompt Payment.</t>
        </is>
      </c>
    </row>
    <row r="79">
      <c r="A79" s="1" t="inlineStr">
        <is>
          <t xml:space="preserve">52.232-33</t>
        </is>
      </c>
      <c r="B79" s="1">
        <v>37</v>
      </c>
      <c r="C79" s="2" t="inlineStr">
        <is>
          <t xml:space="preserve">Jan 2017 52.232-33 Payment by Electronic Funds Transfer-System for Award Management.</t>
        </is>
      </c>
    </row>
    <row r="80">
      <c r="A80" s="1" t="inlineStr">
        <is>
          <t xml:space="preserve">52.232-39</t>
        </is>
      </c>
      <c r="B80" s="1">
        <v>37</v>
      </c>
      <c r="C80" s="2" t="inlineStr">
        <is>
          <t xml:space="preserve">Oct 2018 52.232-39 Unenforceability of Unauthorized Obligations.</t>
        </is>
      </c>
    </row>
    <row r="81">
      <c r="A81" s="1" t="inlineStr">
        <is>
          <t xml:space="preserve">52.232-40</t>
        </is>
      </c>
      <c r="B81" s="1">
        <v>37</v>
      </c>
      <c r="C81" s="2" t="inlineStr">
        <is>
          <t xml:space="preserve">Jun 2013 52.232-40 Providing Accelerated Payments to Small Business Subcontractors.</t>
        </is>
      </c>
    </row>
    <row r="82">
      <c r="A82" s="1" t="inlineStr">
        <is>
          <t xml:space="preserve">52.233-1</t>
        </is>
      </c>
      <c r="B82" s="1">
        <v>37</v>
      </c>
      <c r="C82" s="2" t="inlineStr">
        <is>
          <t xml:space="preserve">Mar 2023 52.233-1 Disputes.</t>
        </is>
      </c>
    </row>
    <row r="83">
      <c r="A83" s="1" t="inlineStr">
        <is>
          <t xml:space="preserve">52.233-3</t>
        </is>
      </c>
      <c r="B83" s="1">
        <v>37</v>
      </c>
      <c r="C83" s="2" t="inlineStr">
        <is>
          <t xml:space="preserve">(Deviation 2026-O0038) Feb 2026 52.233-3 Protest after Award.</t>
        </is>
      </c>
    </row>
    <row r="84">
      <c r="A84" s="1" t="inlineStr">
        <is>
          <t xml:space="preserve">52.233-4</t>
        </is>
      </c>
      <c r="B84" s="1">
        <v>37</v>
      </c>
      <c r="C84" s="2" t="inlineStr">
        <is>
          <t xml:space="preserve">(Deviation 2026-O0038) Feb 2026 52.233-4 Applicable Law for Breach of Contract Claim.</t>
        </is>
      </c>
    </row>
    <row r="85">
      <c r="A85" s="1" t="inlineStr">
        <is>
          <t xml:space="preserve">52.237-2</t>
        </is>
      </c>
      <c r="B85" s="1">
        <v>37</v>
      </c>
      <c r="C85" s="2" t="inlineStr">
        <is>
          <t xml:space="preserve">(Deviation 2026-O0038) Feb 2026 52.237-2 Protection of Government Buildings, Equipment, and Vegetation.</t>
        </is>
      </c>
    </row>
    <row r="86">
      <c r="A86" s="1" t="inlineStr">
        <is>
          <t xml:space="preserve">52.240-91</t>
        </is>
      </c>
      <c r="B86" s="1">
        <v>37</v>
      </c>
      <c r="C86" s="2" t="inlineStr">
        <is>
          <t xml:space="preserve">Apr 1984 52.240-91 Security Prohibitions and Exclusions.</t>
        </is>
      </c>
    </row>
    <row r="87">
      <c r="A87" s="1" t="inlineStr">
        <is>
          <t xml:space="preserve">52.240-92</t>
        </is>
      </c>
      <c r="B87" s="1">
        <v>37</v>
      </c>
      <c r="C87" s="2" t="inlineStr">
        <is>
          <t xml:space="preserve">(Deviation 2026-O0038) Feb 2026 52.240-92 Security Requirements.</t>
        </is>
      </c>
    </row>
    <row r="88">
      <c r="A88" s="1" t="inlineStr">
        <is>
          <t xml:space="preserve">52.242-13</t>
        </is>
      </c>
      <c r="B88" s="1">
        <v>37</v>
      </c>
      <c r="C88" s="2" t="inlineStr">
        <is>
          <t xml:space="preserve">(Deviation 2026-O0038) Feb 2026 52.242-13 Bankruptcy.</t>
        </is>
      </c>
    </row>
    <row r="89">
      <c r="A89" s="1" t="inlineStr">
        <is>
          <t xml:space="preserve">52.243-1</t>
        </is>
      </c>
      <c r="B89" s="1">
        <v>37</v>
      </c>
      <c r="C89" s="2" t="inlineStr">
        <is>
          <t xml:space="preserve">Jul 1995 52.243-1 Changes-Fixed-Price.</t>
        </is>
      </c>
    </row>
    <row r="90">
      <c r="A90" s="1" t="inlineStr">
        <is>
          <t xml:space="preserve">52.244-6</t>
        </is>
      </c>
      <c r="B90" s="1">
        <v>37</v>
      </c>
      <c r="C90" s="2" t="inlineStr">
        <is>
          <t xml:space="preserve">52.244-6</t>
        </is>
      </c>
    </row>
    <row r="91">
      <c r="A91" s="1" t="inlineStr">
        <is>
          <t xml:space="preserve">52.245-1</t>
        </is>
      </c>
      <c r="B91" s="1">
        <v>37</v>
      </c>
      <c r="C91" s="2" t="inlineStr">
        <is>
          <t xml:space="preserve">52.245-1 Government Property.</t>
        </is>
      </c>
    </row>
    <row r="92">
      <c r="A92" s="1" t="inlineStr">
        <is>
          <t xml:space="preserve">52.245-9</t>
        </is>
      </c>
      <c r="B92" s="1">
        <v>37</v>
      </c>
      <c r="C92" s="2" t="inlineStr">
        <is>
          <t xml:space="preserve">Sep 2021 52.245-9 Use and Charges.</t>
        </is>
      </c>
    </row>
    <row r="93">
      <c r="A93" s="1" t="inlineStr">
        <is>
          <t xml:space="preserve">52.246-25</t>
        </is>
      </c>
      <c r="B93" s="1">
        <v>37</v>
      </c>
      <c r="C93" s="2" t="inlineStr">
        <is>
          <t xml:space="preserve">Apr 2012 52.246-25 Limitation of Liability-Services.</t>
        </is>
      </c>
    </row>
    <row r="94">
      <c r="A94" s="1" t="inlineStr">
        <is>
          <t xml:space="preserve">52.249-2</t>
        </is>
      </c>
      <c r="B94" s="1">
        <v>37</v>
      </c>
      <c r="C94" s="2" t="inlineStr">
        <is>
          <t xml:space="preserve">Feb 1997 52.249-2 Termination for Convenience of the Government (Fixed-Price).</t>
        </is>
      </c>
    </row>
    <row r="95">
      <c r="A95" s="1" t="inlineStr">
        <is>
          <t xml:space="preserve">52.249-4</t>
        </is>
      </c>
      <c r="B95" s="1">
        <v>37</v>
      </c>
      <c r="C95" s="2" t="inlineStr">
        <is>
          <t xml:space="preserve">Apr 2012 52.249-4 Termination for Convenience of the Government (Services) (Short Form).</t>
        </is>
      </c>
    </row>
    <row r="96">
      <c r="A96" s="1" t="inlineStr">
        <is>
          <t xml:space="preserve">52.249-8</t>
        </is>
      </c>
      <c r="B96" s="1">
        <v>37</v>
      </c>
      <c r="C96" s="2" t="inlineStr">
        <is>
          <t xml:space="preserve">Apr 1984 52.249-8 Default (Fixed-Price Supply and Service).</t>
        </is>
      </c>
    </row>
    <row r="97">
      <c r="A97" s="1" t="inlineStr">
        <is>
          <t xml:space="preserve">252.203-7000</t>
        </is>
      </c>
      <c r="B97" s="1">
        <v>37</v>
      </c>
      <c r="C97" s="2" t="inlineStr">
        <is>
          <t xml:space="preserve">Date 252.203-7000 Requirements Relating to Compensation of Former DoD Officials.</t>
        </is>
      </c>
    </row>
    <row r="98">
      <c r="A98" s="1" t="inlineStr">
        <is>
          <t xml:space="preserve">252.203-7001</t>
        </is>
      </c>
      <c r="B98" s="1">
        <v>37</v>
      </c>
      <c r="C98" s="2" t="inlineStr">
        <is>
          <t xml:space="preserve">Sep 2011 252.203-7001 Prohibition on Persons Convicted of Fraud or Other Defense-Contract-Related Felonies.</t>
        </is>
      </c>
    </row>
    <row r="99">
      <c r="A99" s="1" t="inlineStr">
        <is>
          <t xml:space="preserve">252.203-7002</t>
        </is>
      </c>
      <c r="B99" s="1">
        <v>37</v>
      </c>
      <c r="C99" s="2" t="inlineStr">
        <is>
          <t xml:space="preserve">Jan 2023 252.203-7002 Requirement to Inform Employees of Whistleblower Rights.</t>
        </is>
      </c>
    </row>
    <row r="100">
      <c r="A100" s="1" t="inlineStr">
        <is>
          <t xml:space="preserve">252.203-7003</t>
        </is>
      </c>
      <c r="B100" s="1">
        <v>37</v>
      </c>
      <c r="C100" s="2" t="inlineStr">
        <is>
          <t xml:space="preserve">Dec 2022 252.203-7003 Agency Office of the Inspector General.</t>
        </is>
      </c>
    </row>
    <row r="101">
      <c r="A101" s="1" t="inlineStr">
        <is>
          <t xml:space="preserve">252.203-7004</t>
        </is>
      </c>
      <c r="B101" s="1">
        <v>37</v>
      </c>
      <c r="C101" s="2" t="inlineStr">
        <is>
          <t xml:space="preserve">Aug 2019 252.203-7004 Display of Hotline Posters.</t>
        </is>
      </c>
    </row>
    <row r="102">
      <c r="A102" s="1" t="inlineStr">
        <is>
          <t xml:space="preserve">252.204-7000</t>
        </is>
      </c>
      <c r="B102" s="1">
        <v>37</v>
      </c>
      <c r="C102" s="2" t="inlineStr">
        <is>
          <t xml:space="preserve">Jan 2023 252.204-7000 Disclosure of Information.</t>
        </is>
      </c>
    </row>
    <row r="103">
      <c r="A103" s="1" t="inlineStr">
        <is>
          <t xml:space="preserve">252.204-7003</t>
        </is>
      </c>
      <c r="B103" s="1">
        <v>37</v>
      </c>
      <c r="C103" s="2" t="inlineStr">
        <is>
          <t xml:space="preserve">Oct 2016 252.204-7003 Control of Government Personnel Work Product.</t>
        </is>
      </c>
    </row>
    <row r="104">
      <c r="A104" s="1" t="inlineStr">
        <is>
          <t xml:space="preserve">252.204-7004</t>
        </is>
      </c>
      <c r="B104" s="1">
        <v>37</v>
      </c>
      <c r="C104" s="2" t="inlineStr">
        <is>
          <t xml:space="preserve">Apr 1992 252.204-7004 Antiterrorism Awareness Training for Contractors.</t>
        </is>
      </c>
    </row>
    <row r="105">
      <c r="A105" s="1" t="inlineStr">
        <is>
          <t xml:space="preserve">252.204-7012</t>
        </is>
      </c>
      <c r="B105" s="1">
        <v>37</v>
      </c>
      <c r="C105" s="2" t="inlineStr">
        <is>
          <t xml:space="preserve">Jan 2023 252.204-7012 Safeguarding Covered Defense Information and Cyber Incident Reporting.</t>
        </is>
      </c>
    </row>
    <row r="106">
      <c r="A106" s="1" t="inlineStr">
        <is>
          <t xml:space="preserve">252.204-7018</t>
        </is>
      </c>
      <c r="B106" s="1">
        <v>37</v>
      </c>
      <c r="C106" s="2" t="inlineStr">
        <is>
          <t xml:space="preserve">252.204-7018</t>
        </is>
      </c>
    </row>
    <row r="107">
      <c r="A107" s="1" t="inlineStr">
        <is>
          <t xml:space="preserve">252.204-7020</t>
        </is>
      </c>
      <c r="B107" s="1">
        <v>37</v>
      </c>
      <c r="C107" s="2" t="inlineStr">
        <is>
          <t xml:space="preserve">252.204-7020 NIST SP 800-171 DoD Assessment Requirements.</t>
        </is>
      </c>
    </row>
    <row r="108">
      <c r="A108" s="1" t="inlineStr">
        <is>
          <t xml:space="preserve">252.204-7023</t>
        </is>
      </c>
      <c r="B108" s="1">
        <v>37</v>
      </c>
      <c r="C108" s="2" t="inlineStr">
        <is>
          <t xml:space="preserve">Nov 2023 252.204-7023 Reporting Requirements for Contracted Services.</t>
        </is>
      </c>
    </row>
    <row r="109">
      <c r="A109" s="1" t="inlineStr">
        <is>
          <t xml:space="preserve">252.205-7000</t>
        </is>
      </c>
      <c r="B109" s="1">
        <v>37</v>
      </c>
      <c r="C109" s="2" t="inlineStr">
        <is>
          <t xml:space="preserve">Jul 2021 252.205-7000 Provision of Information to Cooperative Agreement Holders.</t>
        </is>
      </c>
    </row>
    <row r="110">
      <c r="A110" s="1" t="inlineStr">
        <is>
          <t xml:space="preserve">252.209-7004</t>
        </is>
      </c>
      <c r="B110" s="1">
        <v>37</v>
      </c>
      <c r="C110" s="2" t="inlineStr">
        <is>
          <t xml:space="preserve">252.209-7004</t>
        </is>
      </c>
    </row>
    <row r="111">
      <c r="A111" s="1" t="inlineStr">
        <is>
          <t xml:space="preserve">252.222-7002</t>
        </is>
      </c>
      <c r="B111" s="1">
        <v>37</v>
      </c>
      <c r="C111" s="2" t="inlineStr">
        <is>
          <t xml:space="preserve">252.222-7002 Compliance with Local Labor Laws (Overseas).</t>
        </is>
      </c>
    </row>
    <row r="112">
      <c r="A112" s="1" t="inlineStr">
        <is>
          <t xml:space="preserve">252.222-7006</t>
        </is>
      </c>
      <c r="B112" s="1">
        <v>37</v>
      </c>
      <c r="C112" s="2" t="inlineStr">
        <is>
          <t xml:space="preserve">Jun 1997 252.222-7006 Restrictions on the Use of Mandatory Arbitration Agreements.</t>
        </is>
      </c>
    </row>
    <row r="113">
      <c r="A113" s="1" t="inlineStr">
        <is>
          <t xml:space="preserve">252.223-7006</t>
        </is>
      </c>
      <c r="B113" s="1">
        <v>37</v>
      </c>
      <c r="C113" s="2" t="inlineStr">
        <is>
          <t xml:space="preserve">Jan 2023 252.223-7006 Prohibition on Storage, Treatment, and Disposal of Toxic or Hazardous Materials.</t>
        </is>
      </c>
    </row>
    <row r="114">
      <c r="A114" s="1" t="inlineStr">
        <is>
          <t xml:space="preserve">252.225-7004</t>
        </is>
      </c>
      <c r="B114" s="1">
        <v>37</v>
      </c>
      <c r="C114" s="2" t="inlineStr">
        <is>
          <t xml:space="preserve">252.225-7004</t>
        </is>
      </c>
    </row>
    <row r="115">
      <c r="A115" s="1" t="inlineStr">
        <is>
          <t xml:space="preserve">252.225-7012</t>
        </is>
      </c>
      <c r="B115" s="1">
        <v>37</v>
      </c>
      <c r="C115" s="2" t="inlineStr">
        <is>
          <t xml:space="preserve">252.225-7012 Preference for Certain Domestic Commodities.</t>
        </is>
      </c>
    </row>
    <row r="116">
      <c r="A116" s="1" t="inlineStr">
        <is>
          <t xml:space="preserve">252.225-7041</t>
        </is>
      </c>
      <c r="B116" s="1">
        <v>37</v>
      </c>
      <c r="C116" s="2" t="inlineStr">
        <is>
          <t xml:space="preserve">Apr 2022 252.225-7041 Correspondence in English.</t>
        </is>
      </c>
    </row>
    <row r="117">
      <c r="A117" s="1" t="inlineStr">
        <is>
          <t xml:space="preserve">252.225-7048</t>
        </is>
      </c>
      <c r="B117" s="1">
        <v>37</v>
      </c>
      <c r="C117" s="2" t="inlineStr">
        <is>
          <t xml:space="preserve">Jun 1997 252.225-7048 Export-Controlled Items.</t>
        </is>
      </c>
    </row>
    <row r="118">
      <c r="A118" s="1" t="inlineStr">
        <is>
          <t xml:space="preserve">252.225-7056</t>
        </is>
      </c>
      <c r="B118" s="1">
        <v>37</v>
      </c>
      <c r="C118" s="2" t="inlineStr">
        <is>
          <t xml:space="preserve">Jun 2013 252.225-7056 Prohibition Regarding Business Operations with the Maduro Regime.</t>
        </is>
      </c>
    </row>
    <row r="119">
      <c r="A119" s="1" t="inlineStr">
        <is>
          <t xml:space="preserve">252.225-7058</t>
        </is>
      </c>
      <c r="B119" s="1">
        <v>37</v>
      </c>
      <c r="C119" s="2" t="inlineStr">
        <is>
          <t xml:space="preserve">252.225-7058</t>
        </is>
      </c>
    </row>
    <row r="120">
      <c r="A120" s="1" t="inlineStr">
        <is>
          <t xml:space="preserve">252.225-7060</t>
        </is>
      </c>
      <c r="B120" s="1">
        <v>37</v>
      </c>
      <c r="C120" s="2" t="inlineStr">
        <is>
          <t xml:space="preserve">252.225-7060 Prohibition on Certain Procurements from the Xinjiang Uyghur Autonomous Region.</t>
        </is>
      </c>
    </row>
    <row r="121">
      <c r="A121" s="1" t="inlineStr">
        <is>
          <t xml:space="preserve">252.226-7001</t>
        </is>
      </c>
      <c r="B121" s="1">
        <v>37</v>
      </c>
      <c r="C121" s="2" t="inlineStr">
        <is>
          <t xml:space="preserve">252.226-7001</t>
        </is>
      </c>
    </row>
    <row r="122">
      <c r="A122" s="1" t="inlineStr">
        <is>
          <t xml:space="preserve">252.226-7003</t>
        </is>
      </c>
      <c r="B122" s="1">
        <v>37</v>
      </c>
      <c r="C122" s="2" t="inlineStr">
        <is>
          <t xml:space="preserve">252.226-7003 Drug-Free Work Force.</t>
        </is>
      </c>
    </row>
    <row r="123">
      <c r="A123" s="1" t="inlineStr">
        <is>
          <t xml:space="preserve">252.227-7013</t>
        </is>
      </c>
      <c r="B123" s="1">
        <v>37</v>
      </c>
      <c r="C123" s="2" t="inlineStr">
        <is>
          <t xml:space="preserve">Aug 2024 252.227-7013 Rights in Technical Data-Other Than Commercial Products and Commercial Services.</t>
        </is>
      </c>
    </row>
    <row r="124">
      <c r="A124" s="1" t="inlineStr">
        <is>
          <t xml:space="preserve">252.227-7037</t>
        </is>
      </c>
      <c r="B124" s="1">
        <v>37</v>
      </c>
      <c r="C124" s="2" t="inlineStr">
        <is>
          <t xml:space="preserve">Aug 2025 252.227-7037 Validation of Asserted Restrictions on Technical Data.</t>
        </is>
      </c>
    </row>
    <row r="125">
      <c r="A125" s="1" t="inlineStr">
        <is>
          <t xml:space="preserve">252.232-7010</t>
        </is>
      </c>
      <c r="B125" s="1">
        <v>37</v>
      </c>
      <c r="C125" s="2" t="inlineStr">
        <is>
          <t xml:space="preserve">Jan 2025 252.232-7010 Levies on Contract Payments.</t>
        </is>
      </c>
    </row>
    <row r="126">
      <c r="A126" s="1" t="inlineStr">
        <is>
          <t xml:space="preserve">252.233-7001</t>
        </is>
      </c>
      <c r="B126" s="1">
        <v>37</v>
      </c>
      <c r="C126" s="2" t="inlineStr">
        <is>
          <t xml:space="preserve">Dec 2006 252.233-7001 Choice of Law (Overseas).</t>
        </is>
      </c>
    </row>
    <row r="127">
      <c r="A127" s="1" t="inlineStr">
        <is>
          <t xml:space="preserve">252.237-7010</t>
        </is>
      </c>
      <c r="B127" s="1">
        <v>37</v>
      </c>
      <c r="C127" s="2" t="inlineStr">
        <is>
          <t xml:space="preserve">Jun 1997 252.237-7010 Prohibition on Interrogation of Detainees by Contractor Personnel.</t>
        </is>
      </c>
    </row>
    <row r="128">
      <c r="A128" s="1" t="inlineStr">
        <is>
          <t xml:space="preserve">252.243-7001</t>
        </is>
      </c>
      <c r="B128" s="1">
        <v>37</v>
      </c>
      <c r="C128" s="2" t="inlineStr">
        <is>
          <t xml:space="preserve">Jan 2023 252.243-7001 Pricing of Contract Modifications.</t>
        </is>
      </c>
    </row>
    <row r="129">
      <c r="A129" s="1" t="inlineStr">
        <is>
          <t xml:space="preserve">252.243-7002</t>
        </is>
      </c>
      <c r="B129" s="1">
        <v>37</v>
      </c>
      <c r="C129" s="2" t="inlineStr">
        <is>
          <t xml:space="preserve">Dec 1991 252.243-7002 Requests for Equitable Adjustment.</t>
        </is>
      </c>
    </row>
    <row r="130">
      <c r="A130" s="1" t="inlineStr">
        <is>
          <t xml:space="preserve">252.244-7000</t>
        </is>
      </c>
      <c r="B130" s="1">
        <v>37</v>
      </c>
      <c r="C130" s="2" t="inlineStr">
        <is>
          <t xml:space="preserve">Dec 2022 252.244-7000 Subcontracts for Commercial Products or Commercial Services.</t>
        </is>
      </c>
    </row>
    <row r="131">
      <c r="A131" s="1" t="inlineStr">
        <is>
          <t xml:space="preserve">252.245-7003</t>
        </is>
      </c>
      <c r="B131" s="1">
        <v>37</v>
      </c>
      <c r="C131" s="2" t="inlineStr">
        <is>
          <t xml:space="preserve">Nov 2023 252.245-7003 Contractor Property Management System Administration Jan 2025 252.245-7005 Management and Reporting of Government Property.</t>
        </is>
      </c>
    </row>
    <row r="132">
      <c r="A132" s="1" t="inlineStr">
        <is>
          <t xml:space="preserve">252.245-7005</t>
        </is>
      </c>
      <c r="B132" s="1">
        <v>37</v>
      </c>
      <c r="C132" s="2" t="inlineStr">
        <is>
          <t xml:space="preserve">Nov 2023 252.245-7003 Contractor Property Management System Administration Jan 2025 252.245-7005 Management and Reporting of Government Property.</t>
        </is>
      </c>
    </row>
    <row r="133">
      <c r="A133" s="1" t="inlineStr">
        <is>
          <t xml:space="preserve">252.247-7023</t>
        </is>
      </c>
      <c r="B133" s="1">
        <v>37</v>
      </c>
      <c r="C133" s="2" t="inlineStr">
        <is>
          <t xml:space="preserve">Jan 2024 252.247-7023 Transportation of Supplies by Sea.</t>
        </is>
      </c>
    </row>
    <row r="134">
      <c r="A134" s="1" t="inlineStr">
        <is>
          <t xml:space="preserve">52.211-11</t>
        </is>
      </c>
      <c r="B134" s="1">
        <v>37</v>
      </c>
      <c r="C134" s="2" t="inlineStr">
        <is>
          <t xml:space="preserve">Oct 2024 FAR Clauses Incorporated by Full Text 52.211-11 Liquidated Damages-Supplies, Services, or Research and Development.</t>
        </is>
      </c>
    </row>
    <row r="135">
      <c r="A135" s="1" t="inlineStr">
        <is>
          <t xml:space="preserve">52.217-8</t>
        </is>
      </c>
      <c r="B135" s="1">
        <v>38</v>
      </c>
      <c r="C135" s="2" t="inlineStr">
        <is>
          <t xml:space="preserve">(End of clause) 52.217-8 Option to Extend Services.</t>
        </is>
      </c>
    </row>
    <row r="136">
      <c r="A136" s="1" t="inlineStr">
        <is>
          <t xml:space="preserve">52.217-9</t>
        </is>
      </c>
      <c r="B136" s="1">
        <v>38</v>
      </c>
      <c r="C136" s="2" t="inlineStr">
        <is>
          <t xml:space="preserve">(End of clause) 52.217-9 Option to Extend the Term of the Contract.</t>
        </is>
      </c>
    </row>
    <row r="137">
      <c r="A137" s="1" t="inlineStr">
        <is>
          <t xml:space="preserve">52.219-14</t>
        </is>
      </c>
      <c r="B137" s="1">
        <v>38</v>
      </c>
      <c r="C137" s="2" t="inlineStr">
        <is>
          <t xml:space="preserve">(End of clause) 52.219-14 Limitations on Subcontracting.</t>
        </is>
      </c>
    </row>
    <row r="138">
      <c r="A138" s="1" t="inlineStr">
        <is>
          <t xml:space="preserve">52.219-28</t>
        </is>
      </c>
      <c r="B138" s="1">
        <v>39</v>
      </c>
      <c r="C138" s="2" t="inlineStr">
        <is>
          <t xml:space="preserve">(End of clause) 52.219-28 Postaward Small Business Program Rerepresentation.</t>
        </is>
      </c>
    </row>
    <row r="139">
      <c r="A139" s="1" t="inlineStr">
        <is>
          <t xml:space="preserve">52.217-8</t>
        </is>
      </c>
      <c r="B139" s="1">
        <v>39</v>
      </c>
      <c r="C139" s="2" t="inlineStr">
        <is>
          <t xml:space="preserve">However, the term does not include contracts that exceed five years in duration because the period of performance has been extended for a cumulative period not to exceed six months under the clause at 52.217-8, Option to Extend Services, or other appropriate authority.</t>
        </is>
      </c>
    </row>
    <row r="140">
      <c r="A140" s="1" t="inlineStr">
        <is>
          <t xml:space="preserve">13 CFR 121.103</t>
        </is>
      </c>
      <c r="B140" s="1">
        <v>40</v>
      </c>
      <c r="C140" s="2" t="inlineStr">
        <is>
          <t xml:space="preserve">SBA determines affiliation based on the factors set forth at 13 CFR 121.103.</t>
        </is>
      </c>
    </row>
    <row r="141">
      <c r="A141" s="1" t="inlineStr">
        <is>
          <t xml:space="preserve">13 CFR 124.1001</t>
        </is>
      </c>
      <c r="B141" s="1">
        <v>40</v>
      </c>
      <c r="C141" s="2" t="inlineStr">
        <is>
          <t xml:space="preserve">(2) [ Complete only if the Contractor represented itself as a small business concern in paragraph (g)(1) of this clause.] The Contractor represents that it is, is not, a small disadvantaged business concern as defined in 13 CFR 124.1001.</t>
        </is>
      </c>
    </row>
    <row r="142">
      <c r="A142" s="1" t="inlineStr">
        <is>
          <t xml:space="preserve">13 CFR 127.506(a)</t>
        </is>
      </c>
      <c r="B142" s="1">
        <v>40</v>
      </c>
      <c r="C142" s="2" t="inlineStr">
        <is>
          <t xml:space="preserve">(3) Women-owned small business (WOSB) joint venture eligible under the WOSB Program. The Contractor represents that it is, is not a joint venture that complies with the requirements of 13 CFR 127.506(a) through (c).</t>
        </is>
      </c>
    </row>
    <row r="143">
      <c r="A143" s="1" t="inlineStr">
        <is>
          <t xml:space="preserve">13 CFR 128.402</t>
        </is>
      </c>
      <c r="B143" s="1">
        <v>40</v>
      </c>
      <c r="C143" s="2" t="inlineStr">
        <is>
          <t xml:space="preserve">(5) Service-disabled veteran-owned small business (SDVOSB) joint venture eligible under the SDVOSB Program. The Contractor represents that it is, is not an SDVOSB joint venture eligible under the SDVOSB Program that complies with the requirements of 13 CFR 128.402.</t>
        </is>
      </c>
    </row>
    <row r="144">
      <c r="A144" s="1" t="inlineStr">
        <is>
          <t xml:space="preserve">13 CFR 126.616(a)</t>
        </is>
      </c>
      <c r="B144" s="1">
        <v>41</v>
      </c>
      <c r="C144" s="2" t="inlineStr">
        <is>
          <t xml:space="preserve">(6) HUBZone joint venture eligible under the HUBZone Program. Complete only if the offeror is a HUBZone small business concern.[ ] The offeror represents, as part of its offer, that It is, is not a HUBZone joint venture that complies with the requirements of 13 CFR 126.616(a) through (c).</t>
        </is>
      </c>
    </row>
    <row r="145">
      <c r="A145" s="1" t="inlineStr">
        <is>
          <t xml:space="preserve">52.222-42</t>
        </is>
      </c>
      <c r="B145" s="1">
        <v>41</v>
      </c>
      <c r="C145" s="2" t="inlineStr">
        <is>
          <t xml:space="preserve">(End of clause) 52.222-42 Statement of Equivalent Rates for Federal Hires.</t>
        </is>
      </c>
    </row>
    <row r="146">
      <c r="A146" s="1" t="inlineStr">
        <is>
          <t xml:space="preserve">5 U.S.C.5341</t>
        </is>
      </c>
      <c r="B146" s="1">
        <v>41</v>
      </c>
      <c r="C146" s="2" t="inlineStr">
        <is>
          <t xml:space="preserve">In compliance with the Service Contract Labor Standards statute and the regulations of the Secretary of Labor ( 29 CFR Part 4), this clause identifies the classes of service employees expected to be employed under the contract and states the wages and fringe benefits payable to each if they were em…</t>
        </is>
      </c>
    </row>
    <row r="147">
      <c r="A147" s="1" t="inlineStr">
        <is>
          <t xml:space="preserve">52.222-49</t>
        </is>
      </c>
      <c r="B147" s="1">
        <v>41</v>
      </c>
      <c r="C147" s="2" t="inlineStr">
        <is>
          <t xml:space="preserve">52.222-49</t>
        </is>
      </c>
    </row>
    <row r="148">
      <c r="A148" s="1" t="inlineStr">
        <is>
          <t xml:space="preserve">52.245-2</t>
        </is>
      </c>
      <c r="B148" s="1">
        <v>42</v>
      </c>
      <c r="C148" s="2" t="inlineStr">
        <is>
          <t xml:space="preserve">(End of clause) 52.245-2 Government Property Installation Operation Services.</t>
        </is>
      </c>
    </row>
    <row r="149">
      <c r="A149" s="1" t="inlineStr">
        <is>
          <t xml:space="preserve">52.252-2</t>
        </is>
      </c>
      <c r="B149" s="1">
        <v>42</v>
      </c>
      <c r="C149" s="2" t="inlineStr">
        <is>
          <t xml:space="preserve">____________ (End of clause) 52.252-2 Clauses Incorporated by Reference.</t>
        </is>
      </c>
    </row>
    <row r="150">
      <c r="A150" s="1" t="inlineStr">
        <is>
          <t xml:space="preserve">52.252-6</t>
        </is>
      </c>
      <c r="B150" s="1">
        <v>42</v>
      </c>
      <c r="C150" s="2" t="inlineStr">
        <is>
          <t xml:space="preserve">FAR Clauses: https://www.acquisition.gov/browse/index/far/ DFARS Clauses: http://www.acq.osd.mil/dpap/dars/dfarspgi/current/ (End of clause) 52.252-6 Authorized Deviations in Clauses.</t>
        </is>
      </c>
    </row>
    <row r="151">
      <c r="A151" s="1" t="inlineStr">
        <is>
          <t xml:space="preserve">252.225-7043</t>
        </is>
      </c>
      <c r="B151" s="1">
        <v>42</v>
      </c>
      <c r="C151" s="2" t="inlineStr">
        <is>
          <t xml:space="preserve">(End of clause) DFARS Clauses Incorporated by Full Text 252.225-7043 Antiterrorism/Force Protection for Defense Contractors Outside the United States.</t>
        </is>
      </c>
    </row>
    <row r="152">
      <c r="A152" s="1" t="inlineStr">
        <is>
          <t xml:space="preserve">52.203-11</t>
        </is>
      </c>
      <c r="B152" s="1">
        <v>45</v>
      </c>
      <c r="C152" s="2" t="inlineStr">
        <is>
          <t xml:space="preserve">52.203-11</t>
        </is>
      </c>
    </row>
    <row r="153">
      <c r="A153" s="1" t="inlineStr">
        <is>
          <t xml:space="preserve">52.240-90</t>
        </is>
      </c>
      <c r="B153" s="1">
        <v>45</v>
      </c>
      <c r="C153" s="2" t="inlineStr">
        <is>
          <t xml:space="preserve">52.240-90</t>
        </is>
      </c>
    </row>
    <row r="154">
      <c r="A154" s="1" t="inlineStr">
        <is>
          <t xml:space="preserve">252.203-7005</t>
        </is>
      </c>
      <c r="B154" s="1">
        <v>45</v>
      </c>
      <c r="C154" s="2" t="inlineStr">
        <is>
          <t xml:space="preserve">Date 252.203-7005 Representation Relating to Compensation of Former DoD Officials.</t>
        </is>
      </c>
    </row>
    <row r="155">
      <c r="A155" s="1" t="inlineStr">
        <is>
          <t xml:space="preserve">252.204-7008</t>
        </is>
      </c>
      <c r="B155" s="1">
        <v>45</v>
      </c>
      <c r="C155" s="2" t="inlineStr">
        <is>
          <t xml:space="preserve">Sep 2022 252.204-7008 Compliance with Safeguarding Covered Defense Information Controls.</t>
        </is>
      </c>
    </row>
    <row r="156">
      <c r="A156" s="1" t="inlineStr">
        <is>
          <t xml:space="preserve">252.225-7055</t>
        </is>
      </c>
      <c r="B156" s="1">
        <v>45</v>
      </c>
      <c r="C156" s="2" t="inlineStr">
        <is>
          <t xml:space="preserve">Oct 2016 252.225-7055 Representation Regarding Business Operations with the Maduro Regime.</t>
        </is>
      </c>
    </row>
    <row r="157">
      <c r="A157" s="1" t="inlineStr">
        <is>
          <t xml:space="preserve">252.225-7057</t>
        </is>
      </c>
      <c r="B157" s="1">
        <v>45</v>
      </c>
      <c r="C157" s="2" t="inlineStr">
        <is>
          <t xml:space="preserve">252.225-7057</t>
        </is>
      </c>
    </row>
    <row r="158">
      <c r="A158" s="1" t="inlineStr">
        <is>
          <t xml:space="preserve">252.225-7059</t>
        </is>
      </c>
      <c r="B158" s="1">
        <v>45</v>
      </c>
      <c r="C158" s="2" t="inlineStr">
        <is>
          <t xml:space="preserve">252.225-7059</t>
        </is>
      </c>
    </row>
    <row r="159">
      <c r="A159" s="1" t="inlineStr">
        <is>
          <t xml:space="preserve">252.225-7966</t>
        </is>
      </c>
      <c r="B159" s="1">
        <v>45</v>
      </c>
      <c r="C159" s="2" t="inlineStr">
        <is>
          <t xml:space="preserve">252.225-7966</t>
        </is>
      </c>
    </row>
    <row r="160">
      <c r="A160" s="1" t="inlineStr">
        <is>
          <t xml:space="preserve">252.225-7973</t>
        </is>
      </c>
      <c r="B160" s="1">
        <v>45</v>
      </c>
      <c r="C160" s="2" t="inlineStr">
        <is>
          <t xml:space="preserve">252.225-7973</t>
        </is>
      </c>
    </row>
    <row r="161">
      <c r="A161" s="1" t="inlineStr">
        <is>
          <t xml:space="preserve">52.203-2</t>
        </is>
      </c>
      <c r="B161" s="1">
        <v>45</v>
      </c>
      <c r="C161" s="2" t="inlineStr">
        <is>
          <t xml:space="preserve">(DEVIATION 2024-O0014) FAR Clauses Incorporated by Full Text 52.203-2 Certificate of Independent Price Determination.</t>
        </is>
      </c>
    </row>
    <row r="162">
      <c r="A162" s="1" t="inlineStr">
        <is>
          <t xml:space="preserve">52.209-2</t>
        </is>
      </c>
      <c r="B162" s="1">
        <v>46</v>
      </c>
      <c r="C162" s="2" t="inlineStr">
        <is>
          <t xml:space="preserve">52.209-2</t>
        </is>
      </c>
    </row>
    <row r="163">
      <c r="A163" s="1" t="inlineStr">
        <is>
          <t xml:space="preserve">6 U.S.C. 395</t>
        </is>
      </c>
      <c r="B163" s="1">
        <v>46</v>
      </c>
      <c r="C163" s="2" t="inlineStr">
        <is>
          <t xml:space="preserve">As used in this clause- Inverted domestic corporation means a foreign incorporated entity that meets the definition of an inverted domestic corporation under 6 U.S.C. 395 (b), applied in accordance with the rules and definitions of 6 U.S.C. 395(c).</t>
        </is>
      </c>
    </row>
    <row r="164">
      <c r="A164" s="1" t="inlineStr">
        <is>
          <t xml:space="preserve">6 U.S.C. 395(c)</t>
        </is>
      </c>
      <c r="B164" s="1">
        <v>46</v>
      </c>
      <c r="C164" s="2" t="inlineStr">
        <is>
          <t xml:space="preserve">As used in this clause- Inverted domestic corporation means a foreign incorporated entity that meets the definition of an inverted domestic corporation under 6 U.S.C. 395 (b), applied in accordance with the rules and definitions of 6 U.S.C. 395(c).</t>
        </is>
      </c>
    </row>
    <row r="165">
      <c r="A165" s="1" t="inlineStr">
        <is>
          <t xml:space="preserve">52.209-7</t>
        </is>
      </c>
      <c r="B165" s="1">
        <v>46</v>
      </c>
      <c r="C165" s="2" t="inlineStr">
        <is>
          <t xml:space="preserve">(End of provision) 52.209-7 Information Regarding Responsibility Matters.</t>
        </is>
      </c>
    </row>
    <row r="166">
      <c r="A166" s="1" t="inlineStr">
        <is>
          <t xml:space="preserve">52.204-7</t>
        </is>
      </c>
      <c r="B166" s="1">
        <v>47</v>
      </c>
      <c r="C166" s="2" t="inlineStr">
        <is>
          <t xml:space="preserve">(d) The offeror shall post the information in paragraphs (c)(1)(i) through (c)(1)(iv) of this provision in FAPIIS as required through maintaining an active registration in the System for Award Management, which can be accessed via https://www.sam.gov (see 52.204-7).</t>
        </is>
      </c>
    </row>
    <row r="167">
      <c r="A167" s="1" t="inlineStr">
        <is>
          <t xml:space="preserve">52.209-13</t>
        </is>
      </c>
      <c r="B167" s="1">
        <v>47</v>
      </c>
      <c r="C167" s="2" t="inlineStr">
        <is>
          <t xml:space="preserve">(End of provision) 52.209-13 Violation of Arms Control Treaties or Agreements-Certification.</t>
        </is>
      </c>
    </row>
    <row r="168">
      <c r="A168" s="1" t="inlineStr">
        <is>
          <t xml:space="preserve">22 U.S.C. 2593a</t>
        </is>
      </c>
      <c r="B168" s="1">
        <v>47</v>
      </c>
      <c r="C168" s="2" t="inlineStr">
        <is>
          <t xml:space="preserve">The determinations are described in the most recent unclassified annual report provided to Congress pursuant to section 403 of the Arms Control and Disarmament Act (22 U.S.C. 2593a).</t>
        </is>
      </c>
    </row>
    <row r="169">
      <c r="A169" s="1" t="inlineStr">
        <is>
          <t xml:space="preserve">22 U.S.C. 2593e(d)</t>
        </is>
      </c>
      <c r="B169" s="1">
        <v>48</v>
      </c>
      <c r="C169" s="2" t="inlineStr">
        <is>
          <t xml:space="preserve">(i) Waived application under 22 U.S.C. 2593e(d) or (e); or</t>
        </is>
      </c>
    </row>
    <row r="170">
      <c r="A170" s="1" t="inlineStr">
        <is>
          <t xml:space="preserve">22 U.S.C. 2593e(g)(2)</t>
        </is>
      </c>
      <c r="B170" s="1">
        <v>48</v>
      </c>
      <c r="C170" s="2" t="inlineStr">
        <is>
          <t xml:space="preserve">(ii) Determined under 22 U.S.C. 2593e(g)(2) that the entity has ceased all activities for which measures were imposed under 22 U.S.C. 2593e(b).</t>
        </is>
      </c>
    </row>
    <row r="171">
      <c r="A171" s="1" t="inlineStr">
        <is>
          <t xml:space="preserve">22 U.S.C. 2593e(b)</t>
        </is>
      </c>
      <c r="B171" s="1">
        <v>48</v>
      </c>
      <c r="C171" s="2" t="inlineStr">
        <is>
          <t xml:space="preserve">(ii) Determined under 22 U.S.C. 2593e(g)(2) that the entity has ceased all activities for which measures were imposed under 22 U.S.C. 2593e(b).</t>
        </is>
      </c>
    </row>
    <row r="172">
      <c r="A172" s="1" t="inlineStr">
        <is>
          <t xml:space="preserve">52.229-11</t>
        </is>
      </c>
      <c r="B172" s="1">
        <v>48</v>
      </c>
      <c r="C172" s="2" t="inlineStr">
        <is>
          <t xml:space="preserve">(End of provision) 52.229-11 Tax on Certain Foreign Procurements-Notice and Representation.</t>
        </is>
      </c>
    </row>
    <row r="173">
      <c r="A173" s="1" t="inlineStr">
        <is>
          <t xml:space="preserve">26 U.S.C. 7701(a)(30)</t>
        </is>
      </c>
      <c r="B173" s="1">
        <v>48</v>
      </c>
      <c r="C173" s="2" t="inlineStr">
        <is>
          <t xml:space="preserve">United States person as defined in 26 U.S.C. 7701(a)(30) means (1) A citizen or resident of the United States; (2) A domestic partnership; (3) A domestic corporation; (4) Any estate (other than a foreign estate, within the meaning of 26 U.S.C. 701(a)(31)); and (5) Any trust if- (i) A court within t…</t>
        </is>
      </c>
    </row>
    <row r="174">
      <c r="A174" s="1" t="inlineStr">
        <is>
          <t xml:space="preserve">26 U.S.C. 701(a)(31)</t>
        </is>
      </c>
      <c r="B174" s="1">
        <v>48</v>
      </c>
      <c r="C174" s="2" t="inlineStr">
        <is>
          <t xml:space="preserve">United States person as defined in 26 U.S.C. 7701(a)(30) means (1) A citizen or resident of the United States; (2) A domestic partnership; (3) A domestic corporation; (4) Any estate (other than a foreign estate, within the meaning of 26 U.S.C. 701(a)(31)); and (5) Any trust if- (i) A court within t…</t>
        </is>
      </c>
    </row>
    <row r="175">
      <c r="A175" s="1" t="inlineStr">
        <is>
          <t xml:space="preserve">26 CFR 1.5000</t>
        </is>
      </c>
      <c r="B175" s="1">
        <v>48</v>
      </c>
      <c r="C175" s="2" t="inlineStr">
        <is>
          <t xml:space="preserve">See 26 U.S.C. 5000C and its implementing regulations at 26 CFR 1.5000C-1 through 1.5000C-7.</t>
        </is>
      </c>
    </row>
    <row r="176">
      <c r="A176" s="1" t="inlineStr">
        <is>
          <t xml:space="preserve">26 U.S.C. 5000C</t>
        </is>
      </c>
      <c r="B176" s="1">
        <v>48</v>
      </c>
      <c r="C176" s="2" t="inlineStr">
        <is>
          <t xml:space="preserve">See 26 U.S.C. 5000C and its implementing regulations at 26 CFR 1.5000C-1 through 1.5000C-7.</t>
        </is>
      </c>
    </row>
    <row r="177">
      <c r="A177" s="1" t="inlineStr">
        <is>
          <t xml:space="preserve">52.229-12</t>
        </is>
      </c>
      <c r="B177" s="1">
        <v>49</v>
      </c>
      <c r="C177" s="2" t="inlineStr">
        <is>
          <t xml:space="preserve">(e) If the Offeror represents it is a foreign person in paragraph (d)(1) of this provision, then- (1) The clause at FAR 52.229-12, Tax on Certain Foreign Procurements, will be included in any resulting contract; and (2) The Offeror shall submit with its offer the IRS Form W-14.</t>
        </is>
      </c>
    </row>
    <row r="178">
      <c r="A178" s="1" t="inlineStr">
        <is>
          <t xml:space="preserve">252.204-7007</t>
        </is>
      </c>
      <c r="B178" s="1">
        <v>49</v>
      </c>
      <c r="C178" s="2" t="inlineStr">
        <is>
          <t xml:space="preserve">(End of provision) DFARS Clauses Incorporated by Full Text 252.204-7007 Alternate A, Annual Representations and Certifications.</t>
        </is>
      </c>
    </row>
    <row r="179">
      <c r="A179" s="1" t="inlineStr">
        <is>
          <t xml:space="preserve">52.204-8</t>
        </is>
      </c>
      <c r="B179" s="1">
        <v>49</v>
      </c>
      <c r="C179" s="2" t="inlineStr">
        <is>
          <t xml:space="preserve">(Oct 2025) Alternate A (Oct 2025) ALTERNATE A, ANNUAL REPRESENTATIONS AND CERTIFICATIONS (OCT 2025) Substitute the following paragraphs (b), (d), and (e) for paragraphs (b) and (d) of the provision at FAR 52.204-8:</t>
        </is>
      </c>
    </row>
    <row r="180">
      <c r="A180" s="1" t="inlineStr">
        <is>
          <t xml:space="preserve">52.204-7</t>
        </is>
      </c>
      <c r="B180" s="1">
        <v>49</v>
      </c>
      <c r="C180" s="2" t="inlineStr">
        <is>
          <t xml:space="preserve">(b)(1) If the provision at 52.204-7, System for Award Management, is included in this solicitation, paragraph (e) of this provision applies.</t>
        </is>
      </c>
    </row>
    <row r="181">
      <c r="A181" s="1" t="inlineStr">
        <is>
          <t xml:space="preserve">252.204-7016</t>
        </is>
      </c>
      <c r="B181" s="1">
        <v>49</v>
      </c>
      <c r="C181" s="2" t="inlineStr">
        <is>
          <t xml:space="preserve">(i) 252.204-7016, Covered Defense Telecommunications Equipment or Services-Representation. Applies to all solicitations.</t>
        </is>
      </c>
    </row>
    <row r="182">
      <c r="A182" s="1" t="inlineStr">
        <is>
          <t xml:space="preserve">252.216-7008</t>
        </is>
      </c>
      <c r="B182" s="1">
        <v>49</v>
      </c>
      <c r="C182" s="2" t="inlineStr">
        <is>
          <t xml:space="preserve">(ii) 252.216-7008, Economic Price Adjustment-Wage Rates or Material Prices Controlled by a Foreign Government. Applies to solicitations for fixed-price supply and service contracts when the contract is to be performed wholly or in part in a foreign country, and a foreign government controls wage ra…</t>
        </is>
      </c>
    </row>
    <row r="183">
      <c r="A183" s="1" t="inlineStr">
        <is>
          <t xml:space="preserve">252.225-7042</t>
        </is>
      </c>
      <c r="B183" s="1">
        <v>49</v>
      </c>
      <c r="C183" s="2" t="inlineStr">
        <is>
          <t xml:space="preserve">(iii) 252.225-7042, Authorization to Perform. Applies to all solicitations when performance will be wholly or in part in a foreign country.</t>
        </is>
      </c>
    </row>
    <row r="184">
      <c r="A184" s="1" t="inlineStr">
        <is>
          <t xml:space="preserve">252.225-7049</t>
        </is>
      </c>
      <c r="B184" s="1">
        <v>49</v>
      </c>
      <c r="C184" s="2" t="inlineStr">
        <is>
          <t xml:space="preserve">(iv) 252.225-7049, Prohibition on Acquisition of Certain Foreign Commercial Satellite Services-Representations. Applies to solicitations for the acquisition of commercial satellite services.</t>
        </is>
      </c>
    </row>
    <row r="185">
      <c r="A185" s="1" t="inlineStr">
        <is>
          <t xml:space="preserve">252.225-7050</t>
        </is>
      </c>
      <c r="B185" s="1">
        <v>49</v>
      </c>
      <c r="C185" s="2" t="inlineStr">
        <is>
          <t xml:space="preserve">(v) 252.225-7050, Disclosure of Ownership or Control by the Government of a Country that is a State Sponsor of Terrorism. Applies to all solicitations expected to result in contracts of $200,000 or more.</t>
        </is>
      </c>
    </row>
    <row r="186">
      <c r="A186" s="1" t="inlineStr">
        <is>
          <t xml:space="preserve">252.229-7012</t>
        </is>
      </c>
      <c r="B186" s="1">
        <v>49</v>
      </c>
      <c r="C186" s="2" t="inlineStr">
        <is>
          <t xml:space="preserve">(vi) 252.229-7012, Tax Exemptions (Italy)-Representation. Applies to solicitations and contracts when contract performance will be in Italy.</t>
        </is>
      </c>
    </row>
    <row r="187">
      <c r="A187" s="1" t="inlineStr">
        <is>
          <t xml:space="preserve">252.229-7013</t>
        </is>
      </c>
      <c r="B187" s="1">
        <v>49</v>
      </c>
      <c r="C187" s="2" t="inlineStr">
        <is>
          <t xml:space="preserve">(vii) 252.229-7013, Tax Exemptions (Spain)-Representation. Applies to solicitations and contracts when contract performance will be in Spain.</t>
        </is>
      </c>
    </row>
    <row r="188">
      <c r="A188" s="1" t="inlineStr">
        <is>
          <t xml:space="preserve">252.209-7002</t>
        </is>
      </c>
      <c r="B188" s="1">
        <v>50</v>
      </c>
      <c r="C188" s="2" t="inlineStr">
        <is>
          <t xml:space="preserve">(i) 252.209-7002, Disclosure of Ownership or Control by a Foreign Government.</t>
        </is>
      </c>
    </row>
    <row r="189">
      <c r="A189" s="1" t="inlineStr">
        <is>
          <t xml:space="preserve">252.225-7000</t>
        </is>
      </c>
      <c r="B189" s="1">
        <v>50</v>
      </c>
      <c r="C189" s="2" t="inlineStr">
        <is>
          <t xml:space="preserve">(ii) 252.225-7000, Buy American-Balance of Payments Program Certificate.</t>
        </is>
      </c>
    </row>
    <row r="190">
      <c r="A190" s="1" t="inlineStr">
        <is>
          <t xml:space="preserve">252.225-7020</t>
        </is>
      </c>
      <c r="B190" s="1">
        <v>50</v>
      </c>
      <c r="C190" s="2" t="inlineStr">
        <is>
          <t xml:space="preserve">(iii) 252.225-7020, Trade Agreements Certificate.</t>
        </is>
      </c>
    </row>
    <row r="191">
      <c r="A191" s="1" t="inlineStr">
        <is>
          <t xml:space="preserve">252.225-7031</t>
        </is>
      </c>
      <c r="B191" s="1">
        <v>50</v>
      </c>
      <c r="C191" s="2" t="inlineStr">
        <is>
          <t xml:space="preserve">(iv) 252.225-7031, Secondary Arab Boycott of Israel.</t>
        </is>
      </c>
    </row>
    <row r="192">
      <c r="A192" s="1" t="inlineStr">
        <is>
          <t xml:space="preserve">252.225-7035</t>
        </is>
      </c>
      <c r="B192" s="1">
        <v>50</v>
      </c>
      <c r="C192" s="2" t="inlineStr">
        <is>
          <t xml:space="preserve">(v) 252.225-7035, Buy American-Free Trade Agreements-Balance of Payments Program Certificate.</t>
        </is>
      </c>
    </row>
    <row r="193">
      <c r="A193" s="1" t="inlineStr">
        <is>
          <t xml:space="preserve">252.226-7002</t>
        </is>
      </c>
      <c r="B193" s="1">
        <v>50</v>
      </c>
      <c r="C193" s="2" t="inlineStr">
        <is>
          <t xml:space="preserve">(vi) 252.226-7002, Representation for Demonstration Project for Contractors Employing Persons with Disabilities.</t>
        </is>
      </c>
    </row>
    <row r="194">
      <c r="A194" s="1" t="inlineStr">
        <is>
          <t xml:space="preserve">252.232-7015</t>
        </is>
      </c>
      <c r="B194" s="1">
        <v>50</v>
      </c>
      <c r="C194" s="2" t="inlineStr">
        <is>
          <t xml:space="preserve">(vii) 252.232-7015, Performance-Based Payments-Representation.</t>
        </is>
      </c>
    </row>
    <row r="195">
      <c r="A195" s="1" t="inlineStr">
        <is>
          <t xml:space="preserve">52.204-8</t>
        </is>
      </c>
      <c r="B195" s="1">
        <v>50</v>
      </c>
      <c r="C195" s="2" t="inlineStr">
        <is>
          <t xml:space="preserve">After reviewing the SAM database information, the Offeror verifies by submission of the offer that the representations and certifications currently posted electronically that apply to this solicitation as indicated in FAR 52.204-8(c) and paragraph (d) of this provision have been entered or updated …</t>
        </is>
      </c>
    </row>
    <row r="196">
      <c r="A196" s="1" t="inlineStr">
        <is>
          <t xml:space="preserve">252.204-7017</t>
        </is>
      </c>
      <c r="B196" s="1">
        <v>50</v>
      </c>
      <c r="C196" s="2" t="inlineStr">
        <is>
          <t xml:space="preserve">252.204-7017</t>
        </is>
      </c>
    </row>
    <row r="197">
      <c r="A197" s="1" t="inlineStr">
        <is>
          <t xml:space="preserve">252.204-7016</t>
        </is>
      </c>
      <c r="B197" s="1">
        <v>50</v>
      </c>
      <c r="C197" s="2" t="inlineStr">
        <is>
          <t xml:space="preserve">The Offeror is not required to complete the representation in this provision if the Offeror has represented in the provision at 252.204-7016, Covered Defense Telecommunications Equipment or Services-Representation, that it "does not provide covered defense telecommunications equipment or services a…</t>
        </is>
      </c>
    </row>
    <row r="198">
      <c r="A198" s="1" t="inlineStr">
        <is>
          <t xml:space="preserve">252.204-7018</t>
        </is>
      </c>
      <c r="B198" s="1">
        <v>51</v>
      </c>
      <c r="C198" s="2" t="inlineStr">
        <is>
          <t xml:space="preserve">"Covered defense telecommunications equipment or services," "covered mission," "critical technology," and "substantial or essential component," as used in this provision, have the meanings given in the 252.204-7018 clause, Prohibition on the Acquisition of Covered Defense Telecommunications Equipme…</t>
        </is>
      </c>
    </row>
    <row r="199">
      <c r="A199" s="1" t="inlineStr">
        <is>
          <t xml:space="preserve">Pub. L. 115-91</t>
        </is>
      </c>
      <c r="B199" s="1">
        <v>51</v>
      </c>
      <c r="C199" s="2" t="inlineStr">
        <is>
          <t xml:space="preserve">Section 1656 of the National Defense Authorization Act for Fiscal Year 2018 (Pub. L. 115-91) prohibits agencies from procuring or obtaining, or extending or renewing a contract to procure or obtain, any equipment, system, or service to carry out covered missions that uses covered defense telecommun…</t>
        </is>
      </c>
    </row>
    <row r="200">
      <c r="A200" s="1" t="inlineStr">
        <is>
          <t xml:space="preserve">252.204-7016</t>
        </is>
      </c>
      <c r="B200" s="1">
        <v>51</v>
      </c>
      <c r="C200" s="2" t="inlineStr">
        <is>
          <t xml:space="preserve">If in its annual representations and certifications in SAM the Offeror has represented in paragraph (c) of the provision at 252.204-7016, Covered Defense Telecommunications Equipment or Services-Representation, that it "does" provide covered defense telecommunications equipment or services as a par…</t>
        </is>
      </c>
    </row>
    <row r="201">
      <c r="A201" s="1" t="inlineStr">
        <is>
          <t xml:space="preserve">52.215-1</t>
        </is>
      </c>
      <c r="B201" s="1">
        <v>52</v>
      </c>
      <c r="C201" s="2" t="inlineStr">
        <is>
          <t xml:space="preserve">Acknowledgement of solicitation amendments pursuant to FAR 52.215-1 (if not previously provided).</t>
        </is>
      </c>
    </row>
    <row r="202">
      <c r="A202" s="1" t="inlineStr">
        <is>
          <t xml:space="preserve">52.204-8</t>
        </is>
      </c>
      <c r="B202" s="1">
        <v>52</v>
      </c>
      <c r="C202" s="2" t="inlineStr">
        <is>
          <t xml:space="preserve">(1) Representations and Certifications completed by the Quoter in accordance with instructions contained elsewhere in this solicitation. If the Quoter has completed all of the representations and certifications required by this solicitation in SAM (www.sam.gov) in accordance with FAR 52.204-8 (DEVI…</t>
        </is>
      </c>
    </row>
    <row r="203">
      <c r="A203" s="1" t="inlineStr">
        <is>
          <t xml:space="preserve">252.204-7007</t>
        </is>
      </c>
      <c r="B203" s="1">
        <v>52</v>
      </c>
      <c r="C203" s="2" t="inlineStr">
        <is>
          <t xml:space="preserve">(1) Representations and Certifications completed by the Quoter in accordance with instructions contained elsewhere in this solicitation. If the Quoter has completed all of the representations and certifications required by this solicitation in SAM (www.sam.gov) in accordance with FAR 52.204-8 (DEVI…</t>
        </is>
      </c>
    </row>
    <row r="204">
      <c r="A204" s="1" t="inlineStr">
        <is>
          <t xml:space="preserve">52.217-8</t>
        </is>
      </c>
      <c r="B204" s="1">
        <v>55</v>
      </c>
      <c r="C204" s="2" t="inlineStr">
        <is>
          <t xml:space="preserve">Option III: 19 September 2029 through 18 September 2030 Option IV: 19 September 2030 through 18 September 2031 Option V (FAR 52.217-8): 19 September 2031 through 18 March 2032 (b) Quoters shall include the NTE travel estimates (FOR EACH YEAR, plus applicable G&amp;A and Material Handling) provided belo…</t>
        </is>
      </c>
    </row>
    <row r="205">
      <c r="A205" s="1" t="inlineStr">
        <is>
          <t xml:space="preserve">52.219-14</t>
        </is>
      </c>
      <c r="B205" s="1">
        <v>55</v>
      </c>
      <c r="C205" s="2" t="inlineStr">
        <is>
          <t xml:space="preserve">The quoter shall provide an affirmative statement in their quotation indicating their price quote is in compliance with FAR Clause 52.219-14 Limitations on Subcontracting (DEVIATION 2020-O0008).</t>
        </is>
      </c>
    </row>
    <row r="206">
      <c r="A206" s="1" t="inlineStr">
        <is>
          <t xml:space="preserve">52.203-18</t>
        </is>
      </c>
      <c r="B206" s="1">
        <v>56</v>
      </c>
      <c r="C206" s="2" t="inlineStr">
        <is>
          <t xml:space="preserve">52.203-18</t>
        </is>
      </c>
    </row>
    <row r="207">
      <c r="A207" s="1" t="inlineStr">
        <is>
          <t xml:space="preserve">52.204-7</t>
        </is>
      </c>
      <c r="B207" s="1">
        <v>56</v>
      </c>
      <c r="C207" s="2" t="inlineStr">
        <is>
          <t xml:space="preserve">52.204-7 System for Award Management-Registration.</t>
        </is>
      </c>
    </row>
    <row r="208">
      <c r="A208" s="1" t="inlineStr">
        <is>
          <t xml:space="preserve">52.215-1</t>
        </is>
      </c>
      <c r="B208" s="1">
        <v>56</v>
      </c>
      <c r="C208" s="2" t="inlineStr">
        <is>
          <t xml:space="preserve">(Deviation 2026-O0038) Feb 2026 52.215-1 Instructions to Offerors-Competitive Acquisition.</t>
        </is>
      </c>
    </row>
    <row r="209">
      <c r="A209" s="1" t="inlineStr">
        <is>
          <t xml:space="preserve">52.233-2</t>
        </is>
      </c>
      <c r="B209" s="1">
        <v>56</v>
      </c>
      <c r="C209" s="2" t="inlineStr">
        <is>
          <t xml:space="preserve">(Deviation 2026-O0038) (Alternate I) Feb 2026 Alternate I Feb 2026 52.233-2 Service of Protest.</t>
        </is>
      </c>
    </row>
    <row r="210">
      <c r="A210" s="1" t="inlineStr">
        <is>
          <t xml:space="preserve">52.237-1</t>
        </is>
      </c>
      <c r="B210" s="1">
        <v>56</v>
      </c>
      <c r="C210" s="2" t="inlineStr">
        <is>
          <t xml:space="preserve">(Deviation 2026-O0038) Feb 2026 52.237-1 Site Visit.</t>
        </is>
      </c>
    </row>
    <row r="211">
      <c r="A211" s="1" t="inlineStr">
        <is>
          <t xml:space="preserve">252.204-7019</t>
        </is>
      </c>
      <c r="B211" s="1">
        <v>56</v>
      </c>
      <c r="C211" s="2" t="inlineStr">
        <is>
          <t xml:space="preserve">Date 252.204-7019 Notice of NIST SP 800-171 DoD Assessment Requirements.</t>
        </is>
      </c>
    </row>
    <row r="212">
      <c r="A212" s="1" t="inlineStr">
        <is>
          <t xml:space="preserve">252.204-7024</t>
        </is>
      </c>
      <c r="B212" s="1">
        <v>56</v>
      </c>
      <c r="C212" s="2" t="inlineStr">
        <is>
          <t xml:space="preserve">Nov 2023 252.204-7024 Notice on the Use of the Supplier Performance Risk System.</t>
        </is>
      </c>
    </row>
    <row r="213">
      <c r="A213" s="1" t="inlineStr">
        <is>
          <t xml:space="preserve">252.215-7013</t>
        </is>
      </c>
      <c r="B213" s="1">
        <v>56</v>
      </c>
      <c r="C213" s="2" t="inlineStr">
        <is>
          <t xml:space="preserve">Mar 2023 252.215-7013 Supplies and Services Provided by Nontraditional Defense Contractors.</t>
        </is>
      </c>
    </row>
    <row r="214">
      <c r="A214" s="1" t="inlineStr">
        <is>
          <t xml:space="preserve">252.225-7003</t>
        </is>
      </c>
      <c r="B214" s="1">
        <v>56</v>
      </c>
      <c r="C214" s="2" t="inlineStr">
        <is>
          <t xml:space="preserve">Jan 2023 252.225-7003 Report of Intended Performance Outside the United States Oct 2025 FAR Clauses Incorporated by Full Text 52.216-1 Type of Contract.</t>
        </is>
      </c>
    </row>
    <row r="215">
      <c r="A215" s="1" t="inlineStr">
        <is>
          <t xml:space="preserve">52.216-1</t>
        </is>
      </c>
      <c r="B215" s="1">
        <v>56</v>
      </c>
      <c r="C215" s="2" t="inlineStr">
        <is>
          <t xml:space="preserve">Jan 2023 252.225-7003 Report of Intended Performance Outside the United States Oct 2025 FAR Clauses Incorporated by Full Text 52.216-1 Type of Contract.</t>
        </is>
      </c>
    </row>
    <row r="216">
      <c r="A216" s="1" t="inlineStr">
        <is>
          <t xml:space="preserve">52.252-1</t>
        </is>
      </c>
      <c r="B216" s="1">
        <v>56</v>
      </c>
      <c r="C216" s="2" t="inlineStr">
        <is>
          <t xml:space="preserve">(End of provision) 52.252-1 Solicitation Provisions Incorporated by Reference.</t>
        </is>
      </c>
    </row>
    <row r="217">
      <c r="A217" s="1" t="inlineStr">
        <is>
          <t xml:space="preserve">52.252-5</t>
        </is>
      </c>
      <c r="B217" s="1">
        <v>56</v>
      </c>
      <c r="C217" s="2" t="inlineStr">
        <is>
          <t xml:space="preserve">FAR Clauses: https://www.acquisition.gov/browse/index/far/ DFARS Clauses: http://www.acq.osd.mil/dpap/dars/dfarspgi/current/ (End of provision) 52.252-5 Authorized Deviations in Provisions.</t>
        </is>
      </c>
    </row>
    <row r="218">
      <c r="A218" s="1" t="inlineStr">
        <is>
          <t xml:space="preserve">15.404-1</t>
        </is>
      </c>
      <c r="B218" s="1">
        <v>57</v>
      </c>
      <c r="C218" s="2" t="inlineStr">
        <is>
          <t xml:space="preserve">Prices will be evaluated on the basis of price reasonableness using the techniques in FAR 15.404-1(b) as elected by the Contracting Officer.</t>
        </is>
      </c>
    </row>
    <row r="219">
      <c r="A219" s="1" t="inlineStr">
        <is>
          <t xml:space="preserve">52.217-8</t>
        </is>
      </c>
      <c r="B219" s="1">
        <v>58</v>
      </c>
      <c r="C219" s="2" t="inlineStr">
        <is>
          <t xml:space="preserve">Option V (FAR 52.217-8): 19 September 2031 through 18 March 2032</t>
        </is>
      </c>
    </row>
    <row r="220">
      <c r="A220" s="1" t="inlineStr">
        <is>
          <t xml:space="preserve">52.217-5</t>
        </is>
      </c>
      <c r="B220" s="1">
        <v>58</v>
      </c>
      <c r="C220" s="2" t="inlineStr">
        <is>
          <t xml:space="preserve">Date 52.217-5 Evaluation of Options.</t>
        </is>
      </c>
    </row>
  </sheetData>
  <autoFilter ref="A1:C220"/>
</worksheet>
</file>

<file path=xl/worksheets/sheet3.xml><?xml version="1.0" encoding="utf-8"?>
<worksheet xmlns="http://schemas.openxmlformats.org/spreadsheetml/2006/main">
  <dimension ref="A1:B25"/>
  <sheetViews>
    <sheetView workbookViewId="0">
      <pane ySplit="1" topLeftCell="A2" activePane="bottomLeft" state="frozen"/>
    </sheetView>
  </sheetViews>
  <sheetFormatPr defaultRowHeight="15"/>
  <cols>
    <col min="1" max="1" width="34" customWidth="1"/>
    <col min="2" max="2" width="70" customWidth="1"/>
  </cols>
  <sheetData>
    <row r="1">
      <c r="A1" s="3" t="inlineStr">
        <is>
          <t>Measure</t>
        </is>
      </c>
      <c r="B1" s="3" t="inlineStr">
        <is>
          <t>Value</t>
        </is>
      </c>
    </row>
    <row r="2">
      <c r="A2" s="1" t="inlineStr">
        <is>
          <t xml:space="preserve">Pages parsed</t>
        </is>
      </c>
      <c r="B2" s="2" t="inlineStr">
        <is>
          <t xml:space="preserve">57 of 58</t>
        </is>
      </c>
    </row>
    <row r="3">
      <c r="A3" s="1" t="inlineStr">
        <is>
          <t xml:space="preserve">Modal candidates found</t>
        </is>
      </c>
      <c r="B3" s="2" t="inlineStr">
        <is>
          <t xml:space="preserve">232</t>
        </is>
      </c>
    </row>
    <row r="4">
      <c r="A4" s="1" t="inlineStr">
        <is>
          <t xml:space="preserve">Added by full-document sweep</t>
        </is>
      </c>
      <c r="B4" s="2" t="inlineStr">
        <is>
          <t xml:space="preserve">161</t>
        </is>
      </c>
    </row>
    <row r="5">
      <c r="A5" s="1" t="inlineStr">
        <is>
          <t xml:space="preserve">Dropped — sweep text not verbatim</t>
        </is>
      </c>
      <c r="B5" s="2" t="inlineStr">
        <is>
          <t xml:space="preserve">1</t>
        </is>
      </c>
    </row>
    <row r="6">
      <c r="A6" s="1" t="inlineStr">
        <is>
          <t xml:space="preserve">Dropped — classified from context, not a candidate</t>
        </is>
      </c>
      <c r="B6" s="2" t="inlineStr">
        <is>
          <t xml:space="preserve">2</t>
        </is>
      </c>
    </row>
    <row r="7">
      <c r="A7" s="1" t="inlineStr">
        <is>
          <t xml:space="preserve">QA corrections proposed but not applied</t>
        </is>
      </c>
      <c r="B7" s="2" t="inlineStr">
        <is>
          <t xml:space="preserve">0</t>
        </is>
      </c>
    </row>
    <row r="8">
      <c r="A8" s="1" t="inlineStr">
        <is>
          <t xml:space="preserve">QA rows reviewed</t>
        </is>
      </c>
      <c r="B8" s="2" t="inlineStr">
        <is>
          <t xml:space="preserve">373</t>
        </is>
      </c>
    </row>
    <row r="9">
      <c r="A9" s="1" t="inlineStr">
        <is>
          <t xml:space="preserve">QA corrections applied</t>
        </is>
      </c>
      <c r="B9" s="2" t="inlineStr">
        <is>
          <t xml:space="preserve">51</t>
        </is>
      </c>
    </row>
    <row r="10">
      <c r="A10" s="1" t="inlineStr">
        <is>
          <t xml:space="preserve">QA review reached its output limit</t>
        </is>
      </c>
      <c r="B10" s="2" t="inlineStr">
        <is>
          <t xml:space="preserve">no</t>
        </is>
      </c>
    </row>
    <row r="11">
      <c r="A11" s="1" t="inlineStr">
        <is>
          <t xml:space="preserve">Rows removed as carrying no obligation content</t>
        </is>
      </c>
      <c r="B11" s="2" t="inlineStr">
        <is>
          <t xml:space="preserve">7</t>
        </is>
      </c>
    </row>
    <row r="12">
      <c r="A12" s="1" t="inlineStr">
        <is>
          <t xml:space="preserve">Classified binding</t>
        </is>
      </c>
      <c r="B12" s="2" t="inlineStr">
        <is>
          <t xml:space="preserve">329</t>
        </is>
      </c>
    </row>
    <row r="13">
      <c r="A13" s="1" t="inlineStr">
        <is>
          <t xml:space="preserve">Excluded during classification</t>
        </is>
      </c>
      <c r="B13" s="2" t="inlineStr">
        <is>
          <t xml:space="preserve">26</t>
        </is>
      </c>
    </row>
    <row r="14">
      <c r="A14" s="1" t="inlineStr">
        <is>
          <t xml:space="preserve">Referenced clauses detected</t>
        </is>
      </c>
      <c r="B14" s="2" t="inlineStr">
        <is>
          <t xml:space="preserve">219</t>
        </is>
      </c>
    </row>
    <row r="15">
      <c r="A15" s="1" t="inlineStr">
        <is>
          <t xml:space="preserve">Attachments parsed inline</t>
        </is>
      </c>
      <c r="B15" s="2" t="inlineStr">
        <is>
          <t xml:space="preserve">none detected</t>
        </is>
      </c>
    </row>
    <row r="16">
      <c r="A16" s="1" t="inlineStr">
        <is>
          <t xml:space="preserve">Attachments referenced but not parsed</t>
        </is>
      </c>
      <c r="B16" s="2" t="inlineStr">
        <is>
          <t xml:space="preserve">ATTACHMENT I, APPENDIX F, ATTACHMENT II, ATTACHMENT III, ATTACHMENT IV, ATTACHMENT V, ATTACHMENT VI</t>
        </is>
      </c>
    </row>
    <row r="17">
      <c r="A17" s="1" t="inlineStr">
        <is>
          <t xml:space="preserve">Standard-form pages not parsed</t>
        </is>
      </c>
      <c r="B17" s="2" t="inlineStr">
        <is>
          <t xml:space="preserve">page 1 (SF 33)</t>
        </is>
      </c>
    </row>
    <row r="18">
      <c r="A18" s="1" t="inlineStr">
        <is>
          <t xml:space="preserve">Rows depending on unread targets</t>
        </is>
      </c>
      <c r="B18" s="2" t="inlineStr">
        <is>
          <t xml:space="preserve">none</t>
        </is>
      </c>
    </row>
    <row r="19">
      <c r="A19" s="1" t="inlineStr">
        <is>
          <t xml:space="preserve">Rows whose page could not be uniquely confirmed</t>
        </is>
      </c>
      <c r="B19" s="2" t="inlineStr">
        <is>
          <t xml:space="preserve">18</t>
        </is>
      </c>
    </row>
    <row r="20">
      <c r="A20" s="1" t="inlineStr">
        <is>
          <t xml:space="preserve">Rows whose text continues from the cited page</t>
        </is>
      </c>
      <c r="B20" s="2" t="inlineStr">
        <is>
          <t xml:space="preserve">0</t>
        </is>
      </c>
    </row>
    <row r="21">
      <c r="A21" s="1" t="inlineStr">
        <is>
          <t xml:space="preserve">What this shred covered</t>
        </is>
      </c>
      <c r="B21" s="2" t="inlineStr">
        <is>
          <t xml:space="preserve">Read 57 of 58 pages. Page 1 (SF 33) is a standard government form; form pages are not parsed for requirements and produce no rows. 232 obligations were found by modal-verb matching and 161 more by a full-document pass, producing 366 matrix rows of which 329 are classified binding. 26 extracted passages were reviewed and produced no row because they carried no obligation. 7 row(s) were removed after review as carrying no obligation content — bare table quantities, and repeats of a row already in this matrix. 1 passage(s) identified by the full-document pass were discarded because the text returned did not match the source exactly, and are not represented in this matrix. 2 obligation(s) were identified in surrounding context rather than in the passages being classified, and were not carried into the matrix. 18 row(s) quote text that occurs on more than one page, so the page shown for them could not be confirmed from that text alone; read those rows against their section heading rather than the page number. This document names 7 attachment(s) whose contents were not supplied: ATTACHMENT I, APPENDIX F, ATTACHMENT II, ATTACHMENT III, ATTACHMENT IV, ATTACHMENT V, ATTACHMENT VI. Obligations inside them are not in this matrix. Requirement text is reproduced as it appears in the source. Referenced clauses and standards are listed on the Referenced Clauses tab and are not expanded — reviewing what they import is expert work this shred does not perform.</t>
        </is>
      </c>
    </row>
    <row r="22">
      <c r="A22" s="1" t="inlineStr">
        <is>
          <t xml:space="preserve">Referenced clauses</t>
        </is>
      </c>
      <c r="B22" s="2" t="inlineStr">
        <is>
          <t xml:space="preserve">Detected and listed, never expanded. A single citation can import further obligations; reviewing them is expert work this shred does not perform.</t>
        </is>
      </c>
    </row>
    <row r="23">
      <c r="A23" s="1" t="inlineStr">
        <is>
          <t xml:space="preserve">Confidence column</t>
        </is>
      </c>
      <c r="B23" s="2" t="inlineStr">
        <is>
          <t xml:space="preserve">How many of three independent sweep runs found the row: High means all three, Medium two, Low one. Modal-verb rows read High by definition — that pass is deterministic and returned the same candidates on every run measured. In this workbook: 273 High, 51 Medium, 42 Low of 366 rows. The tiers say how a row was corroborated, not how likely it is to be right — no rate is quoted because the only grading on record was measured on a different distribution.</t>
        </is>
      </c>
    </row>
    <row r="24">
      <c r="A24" s="1" t="inlineStr">
        <is>
          <t xml:space="preserve">Build commit</t>
        </is>
      </c>
      <c r="B24" s="2" t="inlineStr">
        <is>
          <t xml:space="preserve">55a64585448d</t>
        </is>
      </c>
    </row>
    <row r="25">
      <c r="A25" s="1" t="inlineStr">
        <is>
          <t xml:space="preserve">Generated (UTC)</t>
        </is>
      </c>
      <c r="B25" s="2" t="inlineStr">
        <is>
          <t xml:space="preserve">2026-09-04T19:50:17Z</t>
        </is>
      </c>
    </row>
  </sheetData>
</worksheet>
</file>

<file path=xl/worksheets/sheet4.xml><?xml version="1.0" encoding="utf-8"?>
<worksheet xmlns="http://schemas.openxmlformats.org/spreadsheetml/2006/main">
  <dimension ref="A1:F27"/>
  <sheetViews>
    <sheetView workbookViewId="0">
      <pane ySplit="1" topLeftCell="A2" activePane="bottomLeft" state="frozen"/>
    </sheetView>
  </sheetViews>
  <sheetFormatPr defaultRowHeight="15"/>
  <cols>
    <col min="1" max="1" width="10" customWidth="1"/>
    <col min="2" max="2" width="10" customWidth="1"/>
    <col min="3" max="3" width="42" customWidth="1"/>
    <col min="4" max="4" width="7" customWidth="1"/>
    <col min="5" max="5" width="18" customWidth="1"/>
    <col min="6" max="6" width="90" customWidth="1"/>
  </cols>
  <sheetData>
    <row r="1">
      <c r="A1" s="3" t="inlineStr">
        <is>
          <t>Req ID</t>
        </is>
      </c>
      <c r="B1" s="3" t="inlineStr">
        <is>
          <t>Kind</t>
        </is>
      </c>
      <c r="C1" s="3" t="inlineStr">
        <is>
          <t>Date or Window</t>
        </is>
      </c>
      <c r="D1" s="3" t="inlineStr">
        <is>
          <t>Page</t>
        </is>
      </c>
      <c r="E1" s="3" t="inlineStr">
        <is>
          <t>Section</t>
        </is>
      </c>
      <c r="F1" s="3" t="inlineStr">
        <is>
          <t>Requirement</t>
        </is>
      </c>
    </row>
    <row r="2">
      <c r="A2" s="1" t="str">
        <f>HYPERLINK("#Requirements!A223","R-222")</f>
        <v>R-222</v>
      </c>
      <c r="B2" s="1" t="inlineStr">
        <is>
          <t xml:space="preserve">Absolute</t>
        </is>
      </c>
      <c r="C2" s="1" t="inlineStr">
        <is>
          <t xml:space="preserve">28 May 2026</t>
        </is>
      </c>
      <c r="D2" s="1">
        <v>3</v>
      </c>
      <c r="E2" s="1" t="inlineStr">
        <is>
          <t xml:space="preserve">A.3</t>
        </is>
      </c>
      <c r="F2" s="2" t="inlineStr">
        <is>
          <t xml:space="preserve">The deadline for Step One submission is 28 May 2026 at 01:00 PM ET.</t>
        </is>
      </c>
    </row>
    <row r="3">
      <c r="A3" s="1" t="str">
        <f>HYPERLINK("#Requirements!A204","R-203")</f>
        <v>R-203</v>
      </c>
      <c r="B3" s="1" t="inlineStr">
        <is>
          <t xml:space="preserve">Absolute</t>
        </is>
      </c>
      <c r="C3" s="1" t="inlineStr">
        <is>
          <t xml:space="preserve">19 September 2029</t>
        </is>
      </c>
      <c r="D3" s="1">
        <v>55</v>
      </c>
      <c r="E3" s="1" t="inlineStr">
        <is>
          <t xml:space="preserve">L</t>
        </is>
      </c>
      <c r="F3" s="2" t="inlineStr">
        <is>
          <t xml:space="preserve">Option III: 19 September 2029 through 18 September 2030 Option IV: 19 September 2030 through 18 September 2031 Option V (FAR 52.217-8): 19 September 2031 through 18 March 2032 (b) Quoters shall include the NTE travel estimates (FOR EACH YEAR, plus applicable G&amp;A and Material Handling) provided below in accordance with the Schedule of Services for the travel CLINs contained within the solicitation pricing pages.</t>
        </is>
      </c>
    </row>
    <row r="4">
      <c r="A4" s="1" t="str">
        <f>HYPERLINK("#Requirements!A297","R-296")</f>
        <v>R-296</v>
      </c>
      <c r="B4" s="1" t="inlineStr">
        <is>
          <t xml:space="preserve">Absolute</t>
        </is>
      </c>
      <c r="C4" s="1" t="inlineStr">
        <is>
          <t xml:space="preserve">19 September 2026</t>
        </is>
      </c>
      <c r="D4" s="1">
        <v>55</v>
      </c>
      <c r="E4" s="1" t="inlineStr">
        <is>
          <t xml:space="preserve">L</t>
        </is>
      </c>
      <c r="F4" s="2" t="inlineStr">
        <is>
          <t xml:space="preserve">Base: 19 September 2026 through 18 September 2027</t>
        </is>
      </c>
    </row>
    <row r="5">
      <c r="A5" s="1" t="str">
        <f>HYPERLINK("#Requirements!A298","R-297")</f>
        <v>R-297</v>
      </c>
      <c r="B5" s="1" t="inlineStr">
        <is>
          <t xml:space="preserve">Absolute</t>
        </is>
      </c>
      <c r="C5" s="1" t="inlineStr">
        <is>
          <t xml:space="preserve">19 September 2027</t>
        </is>
      </c>
      <c r="D5" s="1">
        <v>55</v>
      </c>
      <c r="E5" s="1" t="inlineStr">
        <is>
          <t xml:space="preserve">L</t>
        </is>
      </c>
      <c r="F5" s="2" t="inlineStr">
        <is>
          <t xml:space="preserve">Option I: 19 September 2027 through 18 September 2028</t>
        </is>
      </c>
    </row>
    <row r="6">
      <c r="A6" s="1" t="str">
        <f>HYPERLINK("#Requirements!A299","R-298")</f>
        <v>R-298</v>
      </c>
      <c r="B6" s="1" t="inlineStr">
        <is>
          <t xml:space="preserve">Absolute</t>
        </is>
      </c>
      <c r="C6" s="1" t="inlineStr">
        <is>
          <t xml:space="preserve">19 September 2028</t>
        </is>
      </c>
      <c r="D6" s="1">
        <v>55</v>
      </c>
      <c r="E6" s="1" t="inlineStr">
        <is>
          <t xml:space="preserve">L</t>
        </is>
      </c>
      <c r="F6" s="2" t="inlineStr">
        <is>
          <t xml:space="preserve">Option II: 19 September 2028 through 18 September 2029</t>
        </is>
      </c>
    </row>
    <row r="7">
      <c r="A7" s="1" t="str">
        <f>HYPERLINK("#Requirements!A326","R-325")</f>
        <v>R-325</v>
      </c>
      <c r="B7" s="1" t="inlineStr">
        <is>
          <t xml:space="preserve">Absolute</t>
        </is>
      </c>
      <c r="C7" s="1" t="inlineStr">
        <is>
          <t xml:space="preserve">19 September 2029</t>
        </is>
      </c>
      <c r="D7" s="1">
        <v>55</v>
      </c>
      <c r="E7" s="1" t="inlineStr">
        <is>
          <t xml:space="preserve">L</t>
        </is>
      </c>
      <c r="F7" s="2" t="inlineStr">
        <is>
          <t xml:space="preserve">Option III: 19 September 2029 through 18 September 2030</t>
        </is>
      </c>
    </row>
    <row r="8">
      <c r="A8" s="1" t="str">
        <f>HYPERLINK("#Requirements!A327","R-326")</f>
        <v>R-326</v>
      </c>
      <c r="B8" s="1" t="inlineStr">
        <is>
          <t xml:space="preserve">Absolute</t>
        </is>
      </c>
      <c r="C8" s="1" t="inlineStr">
        <is>
          <t xml:space="preserve">19 September 2030</t>
        </is>
      </c>
      <c r="D8" s="1">
        <v>55</v>
      </c>
      <c r="E8" s="1" t="inlineStr">
        <is>
          <t xml:space="preserve">L</t>
        </is>
      </c>
      <c r="F8" s="2" t="inlineStr">
        <is>
          <t xml:space="preserve">Option IV: 19 September 2030 through 18 September 2031</t>
        </is>
      </c>
    </row>
    <row r="9">
      <c r="A9" s="1" t="str">
        <f>HYPERLINK("#Requirements!A328","R-327")</f>
        <v>R-327</v>
      </c>
      <c r="B9" s="1" t="inlineStr">
        <is>
          <t xml:space="preserve">Absolute</t>
        </is>
      </c>
      <c r="C9" s="1" t="inlineStr">
        <is>
          <t xml:space="preserve">19 September 2031</t>
        </is>
      </c>
      <c r="D9" s="1">
        <v>55</v>
      </c>
      <c r="E9" s="1" t="inlineStr">
        <is>
          <t xml:space="preserve">L</t>
        </is>
      </c>
      <c r="F9" s="2" t="inlineStr">
        <is>
          <t xml:space="preserve">Option V (FAR 52.217-8): 19 September 2031 through 18 March 2032</t>
        </is>
      </c>
    </row>
    <row r="10">
      <c r="A10" s="1" t="str">
        <f>HYPERLINK("#Requirements!A359","R-358")</f>
        <v>R-358</v>
      </c>
      <c r="B10" s="1" t="inlineStr">
        <is>
          <t xml:space="preserve">Absolute</t>
        </is>
      </c>
      <c r="C10" s="1" t="inlineStr">
        <is>
          <t xml:space="preserve">19 September 2029</t>
        </is>
      </c>
      <c r="D10" s="1">
        <v>55</v>
      </c>
      <c r="E10" s="1" t="inlineStr">
        <is>
          <t xml:space="preserve">L</t>
        </is>
      </c>
      <c r="F10" s="2" t="inlineStr">
        <is>
          <t xml:space="preserve">Option III: 19 September 2029 through 18 September 2030 Option IV: 19 September 2030 through 18 September 2031 Option V (FAR 52.217-8): 19 September 2031 through 18 March 2032</t>
        </is>
      </c>
    </row>
    <row r="11">
      <c r="A11" s="1" t="str">
        <f>HYPERLINK("#Requirements!A325","R-324")</f>
        <v>R-324</v>
      </c>
      <c r="B11" s="1" t="inlineStr">
        <is>
          <t xml:space="preserve">Absolute</t>
        </is>
      </c>
      <c r="C11" s="1" t="inlineStr">
        <is>
          <t xml:space="preserve">19 September 2026</t>
        </is>
      </c>
      <c r="D11" s="1">
        <v>57</v>
      </c>
      <c r="E11" s="1" t="inlineStr">
        <is>
          <t xml:space="preserve">M</t>
        </is>
      </c>
      <c r="F11" s="2" t="inlineStr">
        <is>
          <t xml:space="preserve">Base: 19 September 2026 through 18 September 2027 Option I: 19 September 2027 through 18 September 2028 Option II: 19 September 2028 through 18 September 2029</t>
        </is>
      </c>
    </row>
    <row r="12">
      <c r="A12" s="1" t="str">
        <f>HYPERLINK("#Requirements!A15","R-014")</f>
        <v>R-014</v>
      </c>
      <c r="B12" s="1" t="inlineStr">
        <is>
          <t xml:space="preserve">Relative</t>
        </is>
      </c>
      <c r="C12" s="1" t="inlineStr">
        <is>
          <t xml:space="preserve">no later than the date of final delivery</t>
        </is>
      </c>
      <c r="D12" s="1">
        <v>8</v>
      </c>
      <c r="E12" s="1" t="inlineStr">
        <is>
          <t xml:space="preserve">C</t>
        </is>
      </c>
      <c r="F12" s="2" t="inlineStr">
        <is>
          <t xml:space="preserve">If the offeror/contractor seeks such a Non Disclosure Agreement with the AbilityOne Program support contractor, the Agreement must be executed no later than the date of final delivery under the resulting NAVSUP FLC Norfolk, Philadelphia contract.</t>
        </is>
      </c>
    </row>
    <row r="13">
      <c r="A13" s="1" t="str">
        <f>HYPERLINK("#Requirements!A18","R-017")</f>
        <v>R-017</v>
      </c>
      <c r="B13" s="1" t="inlineStr">
        <is>
          <t xml:space="preserve">Relative</t>
        </is>
      </c>
      <c r="C13" s="1" t="inlineStr">
        <is>
          <t xml:space="preserve">annually</t>
        </is>
      </c>
      <c r="D13" s="1">
        <v>9</v>
      </c>
      <c r="E13" s="1" t="inlineStr">
        <is>
          <t xml:space="preserve">C</t>
        </is>
      </c>
      <c r="F13" s="2" t="inlineStr">
        <is>
          <t xml:space="preserve">Contractor employees who require routine physical access to a Federally controlled facility or military installation shall complete "Level I Antiterrorism Awareness Training" prior to gaining access to a facility and annually thereafter in accordance with DoDI O-2000.16 Vol. 1.</t>
        </is>
      </c>
    </row>
    <row r="14">
      <c r="A14" s="1" t="str">
        <f>HYPERLINK("#Requirements!A25","R-024")</f>
        <v>R-024</v>
      </c>
      <c r="B14" s="1" t="inlineStr">
        <is>
          <t xml:space="preserve">Relative</t>
        </is>
      </c>
      <c r="C14" s="1" t="inlineStr">
        <is>
          <t xml:space="preserve">within 30 days</t>
        </is>
      </c>
      <c r="D14" s="1">
        <v>9</v>
      </c>
      <c r="E14" s="1" t="inlineStr">
        <is>
          <t xml:space="preserve">C</t>
        </is>
      </c>
      <c r="F14" s="2" t="inlineStr">
        <is>
          <t xml:space="preserve">Training: Contractor employees shall comply with all DoD OPSEC requirements and complete "OPSEC Awareness for Military Members, DoD Employees and Contractor" training within 30 days of onboarding the contract and annual refresher training thereafter.</t>
        </is>
      </c>
    </row>
    <row r="15">
      <c r="A15" s="1" t="str">
        <f>HYPERLINK("#Requirements!A27","R-026")</f>
        <v>R-026</v>
      </c>
      <c r="B15" s="1" t="inlineStr">
        <is>
          <t xml:space="preserve">Relative</t>
        </is>
      </c>
      <c r="C15" s="1" t="inlineStr">
        <is>
          <t xml:space="preserve">within 30 calendar days</t>
        </is>
      </c>
      <c r="D15" s="1">
        <v>9</v>
      </c>
      <c r="E15" s="1" t="inlineStr">
        <is>
          <t xml:space="preserve">C</t>
        </is>
      </c>
      <c r="F15" s="2" t="inlineStr">
        <is>
          <t xml:space="preserve">The contractor will submit certificates of completion for each affected contractor employee and subcontractor employee to the COR or to the contracting officer, if a COR is not assigned, within 30 calendar days after training is completed by all employees and subcontractor personnel.</t>
        </is>
      </c>
    </row>
    <row r="16">
      <c r="A16" s="1" t="str">
        <f>HYPERLINK("#Requirements!A339","R-338")</f>
        <v>R-338</v>
      </c>
      <c r="B16" s="1" t="inlineStr">
        <is>
          <t xml:space="preserve">Relative</t>
        </is>
      </c>
      <c r="C16" s="1" t="inlineStr">
        <is>
          <t xml:space="preserve">within 30 days</t>
        </is>
      </c>
      <c r="D16" s="1">
        <v>9</v>
      </c>
      <c r="E16" s="1" t="inlineStr">
        <is>
          <t xml:space="preserve">C</t>
        </is>
      </c>
      <c r="F16" s="2" t="inlineStr">
        <is>
          <t xml:space="preserve">Contractor employees shall comply with all DoD OPSEC requirements and complete "OPSEC Awareness for Military Members, DoD Employees and Contractor" training within 30 days of onboarding the contract and annual refresher training thereafter.</t>
        </is>
      </c>
    </row>
    <row r="17">
      <c r="A17" s="1" t="str">
        <f>HYPERLINK("#Requirements!A45","R-044")</f>
        <v>R-044</v>
      </c>
      <c r="B17" s="1" t="inlineStr">
        <is>
          <t xml:space="preserve">Relative</t>
        </is>
      </c>
      <c r="C17" s="1" t="inlineStr">
        <is>
          <t xml:space="preserve">work days after</t>
        </is>
      </c>
      <c r="D17" s="1">
        <v>11</v>
      </c>
      <c r="E17" s="1" t="inlineStr">
        <is>
          <t xml:space="preserve">C</t>
        </is>
      </c>
      <c r="F17" s="2" t="inlineStr">
        <is>
          <t xml:space="preserve">Within three (3) work days after contract award, the contractor shall provide to the requiring activity's Security Manager and the Contracting Officer, in writing, the name, title, address and phone number for the contractor's security representative.</t>
        </is>
      </c>
    </row>
    <row r="18">
      <c r="A18" s="1" t="str">
        <f>HYPERLINK("#Requirements!A51","R-050")</f>
        <v>R-050</v>
      </c>
      <c r="B18" s="1" t="inlineStr">
        <is>
          <t xml:space="preserve">Relative</t>
        </is>
      </c>
      <c r="C18" s="1" t="inlineStr">
        <is>
          <t xml:space="preserve">thirty (30) days prior to</t>
        </is>
      </c>
      <c r="D18" s="1">
        <v>11</v>
      </c>
      <c r="E18" s="1" t="inlineStr">
        <is>
          <t xml:space="preserve">C</t>
        </is>
      </c>
      <c r="F18" s="2" t="inlineStr">
        <is>
          <t xml:space="preserve">SF-86 Questionnaire for National Security Positions (or equivalent Office of Personnel Management (OPM) investigative product) Two FD-258 Applicant Fingerprint Cards or electronic fingerprint submission (preferred)) Original Signed Release Statements Failure to provide the required documentation at least thirty (30) days prior to the individual's start date shall result in delaying the individual's start date.</t>
        </is>
      </c>
    </row>
    <row r="19">
      <c r="A19" s="1" t="str">
        <f>HYPERLINK("#Requirements!A94","R-093")</f>
        <v>R-093</v>
      </c>
      <c r="B19" s="1" t="inlineStr">
        <is>
          <t xml:space="preserve">Relative</t>
        </is>
      </c>
      <c r="C19" s="1" t="inlineStr">
        <is>
          <t xml:space="preserve">within 15 days</t>
        </is>
      </c>
      <c r="D19" s="1">
        <v>38</v>
      </c>
      <c r="E19" s="1" t="inlineStr">
        <is>
          <t xml:space="preserve">I</t>
        </is>
      </c>
      <c r="F19" s="2" t="inlineStr">
        <is>
          <t xml:space="preserve">The Contracting Officer may exercise the option by written notice to the Contractor within 15 days.</t>
        </is>
      </c>
    </row>
    <row r="20">
      <c r="A20" s="1" t="str">
        <f>HYPERLINK("#Requirements!A112","R-111")</f>
        <v>R-111</v>
      </c>
      <c r="B20" s="1" t="inlineStr">
        <is>
          <t xml:space="preserve">Relative</t>
        </is>
      </c>
      <c r="C20" s="1" t="inlineStr">
        <is>
          <t xml:space="preserve">Within 30 days</t>
        </is>
      </c>
      <c r="D20" s="1">
        <v>40</v>
      </c>
      <c r="E20" s="1" t="inlineStr">
        <is>
          <t xml:space="preserve">I</t>
        </is>
      </c>
      <c r="F20" s="2" t="inlineStr">
        <is>
          <t xml:space="preserve">(1) Within 30 days after execution of a novation agreement or within 30 days after modification of the contract to include this clause, if the novation agreement was executed prior to inclusion of this clause in the contract.</t>
        </is>
      </c>
    </row>
    <row r="21">
      <c r="A21" s="1" t="str">
        <f>HYPERLINK("#Requirements!A113","R-112")</f>
        <v>R-112</v>
      </c>
      <c r="B21" s="1" t="inlineStr">
        <is>
          <t xml:space="preserve">Relative</t>
        </is>
      </c>
      <c r="C21" s="1" t="inlineStr">
        <is>
          <t xml:space="preserve">Within 30 days</t>
        </is>
      </c>
      <c r="D21" s="1">
        <v>40</v>
      </c>
      <c r="E21" s="1" t="inlineStr">
        <is>
          <t xml:space="preserve">I</t>
        </is>
      </c>
      <c r="F21" s="2" t="inlineStr">
        <is>
          <t xml:space="preserve">(2) Within 30 days after a merger or acquisition that does not require a novation or within 30 days after modification of the contract to include this clause, if the merger or acquisition occurred prior to inclusion of this clause in the contract.</t>
        </is>
      </c>
    </row>
    <row r="22">
      <c r="A22" s="1" t="str">
        <f>HYPERLINK("#Requirements!A136","R-135")</f>
        <v>R-135</v>
      </c>
      <c r="B22" s="1" t="inlineStr">
        <is>
          <t xml:space="preserve">Relative</t>
        </is>
      </c>
      <c r="C22" s="1" t="inlineStr">
        <is>
          <t xml:space="preserve">within 3 business days</t>
        </is>
      </c>
      <c r="D22" s="1">
        <v>48</v>
      </c>
      <c r="E22" s="1" t="inlineStr">
        <is>
          <t xml:space="preserve">K</t>
        </is>
      </c>
      <c r="F22" s="2" t="inlineStr">
        <is>
          <t xml:space="preserve">To the extent feasible, the Department of State will respond to such email inquiries within 3 business days.</t>
        </is>
      </c>
    </row>
    <row r="23">
      <c r="A23" s="1" t="str">
        <f>HYPERLINK("#Requirements!A205","R-204")</f>
        <v>R-204</v>
      </c>
      <c r="B23" s="1" t="inlineStr">
        <is>
          <t xml:space="preserve">Relative</t>
        </is>
      </c>
      <c r="C23" s="1" t="inlineStr">
        <is>
          <t xml:space="preserve">EACH YEAR</t>
        </is>
      </c>
      <c r="D23" s="1">
        <v>55</v>
      </c>
      <c r="E23" s="1" t="inlineStr">
        <is>
          <t xml:space="preserve">L</t>
        </is>
      </c>
      <c r="F23" s="2" t="inlineStr">
        <is>
          <t xml:space="preserve">7000- $170,000.00 7100 - $170,000.00 7200 - $170,000.00 7300 - $170,000.00 7400 - $170,000.00 7500 (52.217-8) - $85,000.00 Quoters shall include the NTE ODC estimates (FOR EACH YEAR, plus applicable G&amp;A and Material Handling) provided below in accordance with the Schedule of Services for the ODC CLINs contained within the solicitation pricing pages 7001- $200,000.00 7101 - $200,000.00 7201 - $200,000.00 7301 - $200,000.00 7401 - $200,000.00 7501 (52.217-8) - $100,000.00 ODCs estimated above is for incidental material and special materials.</t>
        </is>
      </c>
    </row>
    <row r="24">
      <c r="A24" s="1" t="str">
        <f>HYPERLINK("#Requirements!A267","R-266")</f>
        <v>R-266</v>
      </c>
      <c r="B24" s="1" t="inlineStr">
        <is>
          <t xml:space="preserve">Relative</t>
        </is>
      </c>
      <c r="C24" s="1" t="inlineStr">
        <is>
          <t xml:space="preserve">EACH YEAR</t>
        </is>
      </c>
      <c r="D24" s="1">
        <v>55</v>
      </c>
      <c r="E24" s="1" t="inlineStr">
        <is>
          <t xml:space="preserve">L</t>
        </is>
      </c>
      <c r="F24" s="2" t="inlineStr">
        <is>
          <t xml:space="preserve">Quoters shall include the NTE travel estimates (FOR EACH YEAR, plus applicable G&amp;A and Material Handling) provided below in accordance with the Schedule of Services for the travel CLINs contained within the solicitation pricing pages.</t>
        </is>
      </c>
    </row>
    <row r="25">
      <c r="A25" s="1" t="str">
        <f>HYPERLINK("#Requirements!A268","R-267")</f>
        <v>R-267</v>
      </c>
      <c r="B25" s="1" t="inlineStr">
        <is>
          <t xml:space="preserve">Relative</t>
        </is>
      </c>
      <c r="C25" s="1" t="inlineStr">
        <is>
          <t xml:space="preserve">EACH YEAR</t>
        </is>
      </c>
      <c r="D25" s="1">
        <v>55</v>
      </c>
      <c r="E25" s="1" t="inlineStr">
        <is>
          <t xml:space="preserve">L</t>
        </is>
      </c>
      <c r="F25" s="2" t="inlineStr">
        <is>
          <t xml:space="preserve">Quoters shall include the NTE ODC estimates (FOR EACH YEAR, plus applicable G&amp;A and Material Handling) provided below in accordance with the Schedule of Services for the ODC CLINs contained within the solicitation pricing pages</t>
        </is>
      </c>
    </row>
    <row r="26">
      <c r="A26" s="1" t="str">
        <f>HYPERLINK("#Requirements!A329","R-328")</f>
        <v>R-328</v>
      </c>
      <c r="B26" s="1" t="inlineStr">
        <is>
          <t xml:space="preserve">Relative</t>
        </is>
      </c>
      <c r="C26" s="1" t="inlineStr">
        <is>
          <t xml:space="preserve">EACH YEAR</t>
        </is>
      </c>
      <c r="D26" s="1">
        <v>58</v>
      </c>
      <c r="E26" s="1" t="inlineStr">
        <is>
          <t xml:space="preserve">M</t>
        </is>
      </c>
      <c r="F26" s="2" t="inlineStr">
        <is>
          <t xml:space="preserve">The Government has estimated additional costs (FOR EACH YEAR) as specified below:</t>
        </is>
      </c>
    </row>
  </sheetData>
  <autoFilter ref="A1:F26"/>
</worksheet>
</file>