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quirements" sheetId="1" r:id="rId1"/>
    <sheet name="Referenced Clauses" sheetId="2" r:id="rId2"/>
    <sheet name="Coverage" sheetId="3" r:id="rId3"/>
    <sheet name="Key Dates" sheetId="4" r:id="rId5"/>
  </sheets>
</workbook>
</file>

<file path=xl/styles.xml><?xml version="1.0" encoding="utf-8"?>
<styleSheet xmlns="http://schemas.openxmlformats.org/spreadsheetml/2006/main">
  <fonts count="2">
    <font>
      <sz val="11"/>
      <name val="Calibri"/>
    </font>
    <font>
      <b/>
      <sz val="11"/>
      <color rgb="FFFFFFFF"/>
      <name val="Calibri"/>
    </font>
  </fonts>
  <fills count="3">
    <fill>
      <patternFill patternType="none"/>
    </fill>
    <fill>
      <patternFill patternType="gray125"/>
    </fill>
    <fill>
      <patternFill patternType="solid">
        <fgColor rgb="FF14213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center"/>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s>
</file>

<file path=xl/worksheets/sheet1.xml><?xml version="1.0" encoding="utf-8"?>
<worksheet xmlns="http://schemas.openxmlformats.org/spreadsheetml/2006/main">
  <dimension ref="A1:M494"/>
  <sheetViews>
    <sheetView workbookViewId="0">
      <pane ySplit="1" topLeftCell="A2" activePane="bottomLeft" state="frozen"/>
    </sheetView>
  </sheetViews>
  <sheetFormatPr defaultRowHeight="15"/>
  <cols>
    <col min="1" max="1" width="9" customWidth="1"/>
    <col min="2" max="2" width="14" customWidth="1"/>
    <col min="3" max="3" width="8" customWidth="1"/>
    <col min="4" max="4" width="7" customWidth="1"/>
    <col min="5" max="5" width="78" customWidth="1"/>
    <col min="6" max="6" width="12" customWidth="1"/>
    <col min="7" max="7" width="9" customWidth="1"/>
    <col min="8" max="8" width="12" customWidth="1"/>
    <col min="9" max="9" width="46" customWidth="1"/>
    <col min="10" max="10" width="22" customWidth="1"/>
    <col min="11" max="11" width="14" customWidth="1"/>
    <col min="12" max="12" width="14" customWidth="1"/>
    <col min="13" max="13" width="40" customWidth="1"/>
  </cols>
  <sheetData>
    <row r="1">
      <c r="A1" s="3" t="inlineStr">
        <is>
          <t>Req ID</t>
        </is>
      </c>
      <c r="B1" s="3" t="inlineStr">
        <is>
          <t>Section</t>
        </is>
      </c>
      <c r="C1" s="3" t="inlineStr">
        <is>
          <t>Kind</t>
        </is>
      </c>
      <c r="D1" s="3" t="inlineStr">
        <is>
          <t>Page</t>
        </is>
      </c>
      <c r="E1" s="3" t="inlineStr">
        <is>
          <t>Verbatim Text</t>
        </is>
      </c>
      <c r="F1" s="3" t="inlineStr">
        <is>
          <t>Modal</t>
        </is>
      </c>
      <c r="G1" s="3" t="inlineStr">
        <is>
          <t>Binding</t>
        </is>
      </c>
      <c r="H1" s="3" t="inlineStr">
        <is>
          <t>Confidence</t>
        </is>
      </c>
      <c r="I1" s="3" t="inlineStr">
        <is>
          <t>Consequence</t>
        </is>
      </c>
      <c r="J1" s="3" t="inlineStr">
        <is>
          <t>Maps To</t>
        </is>
      </c>
      <c r="K1" s="3" t="inlineStr">
        <is>
          <t>Owner</t>
        </is>
      </c>
      <c r="L1" s="3" t="inlineStr">
        <is>
          <t>Status</t>
        </is>
      </c>
      <c r="M1" s="3" t="inlineStr">
        <is>
          <t>Notes</t>
        </is>
      </c>
    </row>
    <row r="2">
      <c r="A2" s="1" t="inlineStr">
        <is>
          <t xml:space="preserve">R-001</t>
        </is>
      </c>
      <c r="B2" s="1" t="inlineStr">
        <is>
          <t xml:space="preserve">UNSECTIONED</t>
        </is>
      </c>
      <c r="C2" s="1"/>
      <c r="D2" s="1">
        <v>2</v>
      </c>
      <c r="E2" s="2" t="inlineStr">
        <is>
          <t xml:space="preserve">See Attachment 2 FY26 RFP Significant Changes for more details (End of Section) NOTICE: REQUESTS FOR EXPLANATION OR INFORMATION Oral or written requests for explanation or information regarding this solicitation should be directed to:</t>
        </is>
      </c>
      <c r="F2" s="1" t="inlineStr">
        <is>
          <t xml:space="preserve">should</t>
        </is>
      </c>
      <c r="G2" s="1" t="inlineStr">
        <is>
          <t xml:space="preserve">No</t>
        </is>
      </c>
      <c r="H2" s="1" t="inlineStr">
        <is>
          <t xml:space="preserve">High</t>
        </is>
      </c>
      <c r="I2" s="2"/>
      <c r="J2" s="1" t="inlineStr">
        <is>
          <t xml:space="preserve">Unassigned</t>
        </is>
      </c>
      <c r="K2" s="1"/>
      <c r="L2" s="1"/>
      <c r="M2" s="2" t="inlineStr">
        <is>
          <t xml:space="preserve">advisory; xref:Attachment-2; xref-unparsed:Attachment-2</t>
        </is>
      </c>
    </row>
    <row r="3">
      <c r="A3" s="1" t="inlineStr">
        <is>
          <t xml:space="preserve">R-002</t>
        </is>
      </c>
      <c r="B3" s="1" t="inlineStr">
        <is>
          <t xml:space="preserve">UNSECTIONED</t>
        </is>
      </c>
      <c r="C3" s="1"/>
      <c r="D3" s="1">
        <v>2</v>
      </c>
      <c r="E3" s="2" t="inlineStr">
        <is>
          <t xml:space="preserve">For their own records, offerors are responsible for downloading and making complete copies of the solicitation, the terms of which are incorporated in the contract.</t>
        </is>
      </c>
      <c r="F3" s="1" t="inlineStr">
        <is>
          <t xml:space="preserve">responsible</t>
        </is>
      </c>
      <c r="G3" s="1" t="inlineStr">
        <is>
          <t xml:space="preserve">Yes</t>
        </is>
      </c>
      <c r="H3" s="1" t="inlineStr">
        <is>
          <t xml:space="preserve">High</t>
        </is>
      </c>
      <c r="I3" s="2"/>
      <c r="J3" s="1" t="inlineStr">
        <is>
          <t xml:space="preserve">Unassigned</t>
        </is>
      </c>
      <c r="K3" s="1"/>
      <c r="L3" s="1"/>
      <c r="M3" s="2"/>
    </row>
    <row r="4">
      <c r="A4" s="1" t="inlineStr">
        <is>
          <t xml:space="preserve">R-003</t>
        </is>
      </c>
      <c r="B4" s="1" t="inlineStr">
        <is>
          <t xml:space="preserve">UNSECTIONED</t>
        </is>
      </c>
      <c r="C4" s="1"/>
      <c r="D4" s="1">
        <v>3</v>
      </c>
      <c r="E4" s="2" t="inlineStr">
        <is>
          <t xml:space="preserve">NOTE: At a minimum, any contract awarded as a result of this solicitation must consist of the following documents:</t>
        </is>
      </c>
      <c r="F4" s="1" t="inlineStr">
        <is>
          <t xml:space="preserve">must</t>
        </is>
      </c>
      <c r="G4" s="1" t="inlineStr">
        <is>
          <t xml:space="preserve">Yes</t>
        </is>
      </c>
      <c r="H4" s="1" t="inlineStr">
        <is>
          <t xml:space="preserve">High</t>
        </is>
      </c>
      <c r="I4" s="2"/>
      <c r="J4" s="1" t="inlineStr">
        <is>
          <t xml:space="preserve">Unassigned</t>
        </is>
      </c>
      <c r="K4" s="1"/>
      <c r="L4" s="1"/>
      <c r="M4" s="2"/>
    </row>
    <row r="5">
      <c r="A5" s="1" t="inlineStr">
        <is>
          <t xml:space="preserve">R-004</t>
        </is>
      </c>
      <c r="B5" s="1" t="inlineStr">
        <is>
          <t xml:space="preserve">UNSECTIONED</t>
        </is>
      </c>
      <c r="C5" s="1"/>
      <c r="D5" s="1">
        <v>3</v>
      </c>
      <c r="E5" s="2" t="inlineStr">
        <is>
          <t xml:space="preserve">These sections will be removed, filed in the contract file, and will not be made part of the contract.</t>
        </is>
      </c>
      <c r="F5" s="1" t="inlineStr">
        <is>
          <t xml:space="preserve">will</t>
        </is>
      </c>
      <c r="G5" s="1" t="inlineStr">
        <is>
          <t xml:space="preserve">Yes</t>
        </is>
      </c>
      <c r="H5" s="1" t="inlineStr">
        <is>
          <t xml:space="preserve">High</t>
        </is>
      </c>
      <c r="I5" s="2"/>
      <c r="J5" s="1" t="inlineStr">
        <is>
          <t xml:space="preserve">Government Dependency</t>
        </is>
      </c>
      <c r="K5" s="1" t="inlineStr">
        <is>
          <t xml:space="preserve">Government</t>
        </is>
      </c>
      <c r="L5" s="1"/>
      <c r="M5" s="2" t="inlineStr">
        <is>
          <t xml:space="preserve">government-obligation</t>
        </is>
      </c>
    </row>
    <row r="6">
      <c r="A6" s="1" t="inlineStr">
        <is>
          <t xml:space="preserve">R-005</t>
        </is>
      </c>
      <c r="B6" s="1" t="inlineStr">
        <is>
          <t xml:space="preserve">B.1</t>
        </is>
      </c>
      <c r="C6" s="1"/>
      <c r="D6" s="1">
        <v>6</v>
      </c>
      <c r="E6" s="2" t="inlineStr">
        <is>
          <t xml:space="preserve">1. The contract carrier must furnish the services specified herein in accordance with the same services the carrier provides commercially to the general public in scheduled service, subject to the rules and procedures published in the air carrier’s tariffs on file with the Airline Tariff Publishing Company, and/or contained in the contract carrier's contract of carriage (a copy of which must be provided to the Government upon request).</t>
        </is>
      </c>
      <c r="F6" s="1" t="inlineStr">
        <is>
          <t xml:space="preserve">must</t>
        </is>
      </c>
      <c r="G6" s="1" t="inlineStr">
        <is>
          <t xml:space="preserve">Yes</t>
        </is>
      </c>
      <c r="H6" s="1" t="inlineStr">
        <is>
          <t xml:space="preserve">High</t>
        </is>
      </c>
      <c r="I6" s="2"/>
      <c r="J6" s="1" t="inlineStr">
        <is>
          <t xml:space="preserve">Unassigned</t>
        </is>
      </c>
      <c r="K6" s="1"/>
      <c r="L6" s="1"/>
      <c r="M6" s="2" t="inlineStr">
        <is>
          <t xml:space="preserve">xref:unresolved</t>
        </is>
      </c>
    </row>
    <row r="7">
      <c r="A7" s="1" t="inlineStr">
        <is>
          <t xml:space="preserve">R-006</t>
        </is>
      </c>
      <c r="B7" s="1" t="inlineStr">
        <is>
          <t xml:space="preserve">B.1</t>
        </is>
      </c>
      <c r="C7" s="1"/>
      <c r="D7" s="1">
        <v>6</v>
      </c>
      <c r="E7" s="2" t="inlineStr">
        <is>
          <t xml:space="preserve">2. For domestic, international, fifth freedom of the air, and international business class line items, the contract carrier must make available all service on its own metal (aircraft), not merely the service submitted for offer evaluation purposes.</t>
        </is>
      </c>
      <c r="F7" s="1" t="inlineStr">
        <is>
          <t xml:space="preserve">must</t>
        </is>
      </c>
      <c r="G7" s="1" t="inlineStr">
        <is>
          <t xml:space="preserve">Yes</t>
        </is>
      </c>
      <c r="H7" s="1" t="inlineStr">
        <is>
          <t xml:space="preserve">High</t>
        </is>
      </c>
      <c r="I7" s="2"/>
      <c r="J7" s="1" t="inlineStr">
        <is>
          <t xml:space="preserve">Unassigned</t>
        </is>
      </c>
      <c r="K7" s="1"/>
      <c r="L7" s="1"/>
      <c r="M7" s="2"/>
    </row>
    <row r="8">
      <c r="A8" s="1" t="inlineStr">
        <is>
          <t xml:space="preserve">R-007</t>
        </is>
      </c>
      <c r="B8" s="1" t="inlineStr">
        <is>
          <t xml:space="preserve">B.1</t>
        </is>
      </c>
      <c r="C8" s="1"/>
      <c r="D8" s="1">
        <v>6</v>
      </c>
      <c r="E8" s="2" t="inlineStr">
        <is>
          <t xml:space="preserve">For example, if the minimum requirement is connect service, and the carrier offers both connect and nonstop service commercially, both connect and nonstop service must be made available to the Government CPP passenger, not just the connect service.</t>
        </is>
      </c>
      <c r="F8" s="1" t="inlineStr">
        <is>
          <t xml:space="preserve">must</t>
        </is>
      </c>
      <c r="G8" s="1" t="inlineStr">
        <is>
          <t xml:space="preserve">Yes</t>
        </is>
      </c>
      <c r="H8" s="1" t="inlineStr">
        <is>
          <t xml:space="preserve">High</t>
        </is>
      </c>
      <c r="I8" s="2"/>
      <c r="J8" s="1" t="inlineStr">
        <is>
          <t xml:space="preserve">Unassigned</t>
        </is>
      </c>
      <c r="K8" s="1"/>
      <c r="L8" s="1"/>
      <c r="M8" s="2"/>
    </row>
    <row r="9">
      <c r="A9" s="1" t="inlineStr">
        <is>
          <t xml:space="preserve">R-008</t>
        </is>
      </c>
      <c r="B9" s="1" t="inlineStr">
        <is>
          <t xml:space="preserve">B.1</t>
        </is>
      </c>
      <c r="C9" s="1"/>
      <c r="D9" s="1">
        <v>6</v>
      </c>
      <c r="E9" s="2" t="inlineStr">
        <is>
          <t xml:space="preserve">● For domestic line items, the contract carrier must make available all service on the offered codeshare partner(s).</t>
        </is>
      </c>
      <c r="F9" s="1" t="inlineStr">
        <is>
          <t xml:space="preserve">must</t>
        </is>
      </c>
      <c r="G9" s="1" t="inlineStr">
        <is>
          <t xml:space="preserve">Yes</t>
        </is>
      </c>
      <c r="H9" s="1" t="inlineStr">
        <is>
          <t xml:space="preserve">High</t>
        </is>
      </c>
      <c r="I9" s="2"/>
      <c r="J9" s="1" t="inlineStr">
        <is>
          <t xml:space="preserve">Unassigned</t>
        </is>
      </c>
      <c r="K9" s="1"/>
      <c r="L9" s="1"/>
      <c r="M9" s="2"/>
    </row>
    <row r="10">
      <c r="A10" s="1" t="inlineStr">
        <is>
          <t xml:space="preserve">R-009</t>
        </is>
      </c>
      <c r="B10" s="1" t="inlineStr">
        <is>
          <t xml:space="preserve">B.1</t>
        </is>
      </c>
      <c r="C10" s="1"/>
      <c r="D10" s="1">
        <v>6</v>
      </c>
      <c r="E10" s="2" t="inlineStr">
        <is>
          <t xml:space="preserve">If a codeshare partner(s) is (are) offered but no specific line item is identified, the offeror must make available all service on the offered codeshare partner(s) in all awarded line items where the codeshare exists.</t>
        </is>
      </c>
      <c r="F10" s="1" t="inlineStr">
        <is>
          <t xml:space="preserve">must</t>
        </is>
      </c>
      <c r="G10" s="1" t="inlineStr">
        <is>
          <t xml:space="preserve">Yes</t>
        </is>
      </c>
      <c r="H10" s="1" t="inlineStr">
        <is>
          <t xml:space="preserve">High</t>
        </is>
      </c>
      <c r="I10" s="2"/>
      <c r="J10" s="1" t="inlineStr">
        <is>
          <t xml:space="preserve">Unassigned</t>
        </is>
      </c>
      <c r="K10" s="1"/>
      <c r="L10" s="1"/>
      <c r="M10" s="2"/>
    </row>
    <row r="11">
      <c r="A11" s="1" t="inlineStr">
        <is>
          <t xml:space="preserve">R-010</t>
        </is>
      </c>
      <c r="B11" s="1" t="inlineStr">
        <is>
          <t xml:space="preserve">B.1</t>
        </is>
      </c>
      <c r="C11" s="1"/>
      <c r="D11" s="1">
        <v>6</v>
      </c>
      <c r="E11" s="2" t="inlineStr">
        <is>
          <t xml:space="preserve">● For fifth freedom of the air line items, the contract carrier must utilize its own metal (aircraft) to transport travelers between two (2) foreign countries on a flight originating from or ending in the United States.</t>
        </is>
      </c>
      <c r="F11" s="1" t="inlineStr">
        <is>
          <t xml:space="preserve">must</t>
        </is>
      </c>
      <c r="G11" s="1" t="inlineStr">
        <is>
          <t xml:space="preserve">Yes</t>
        </is>
      </c>
      <c r="H11" s="1" t="inlineStr">
        <is>
          <t xml:space="preserve">High</t>
        </is>
      </c>
      <c r="I11" s="2"/>
      <c r="J11" s="1" t="inlineStr">
        <is>
          <t xml:space="preserve">Unassigned</t>
        </is>
      </c>
      <c r="K11" s="1"/>
      <c r="L11" s="1"/>
      <c r="M11" s="2"/>
    </row>
    <row r="12">
      <c r="A12" s="1" t="inlineStr">
        <is>
          <t xml:space="preserve">R-011</t>
        </is>
      </c>
      <c r="B12" s="1" t="inlineStr">
        <is>
          <t xml:space="preserve">B.1</t>
        </is>
      </c>
      <c r="C12" s="1"/>
      <c r="D12" s="1">
        <v>6</v>
      </c>
      <c r="E12" s="2" t="inlineStr">
        <is>
          <t xml:space="preserve">● Reservations on both contract carrier and codeshare carrier flights must be made on the same basis as for commercial travelers and must not discriminate in favor of commercial travelers.</t>
        </is>
      </c>
      <c r="F12" s="1" t="inlineStr">
        <is>
          <t xml:space="preserve">must</t>
        </is>
      </c>
      <c r="G12" s="1" t="inlineStr">
        <is>
          <t xml:space="preserve">Yes</t>
        </is>
      </c>
      <c r="H12" s="1" t="inlineStr">
        <is>
          <t xml:space="preserve">High</t>
        </is>
      </c>
      <c r="I12" s="2"/>
      <c r="J12" s="1" t="inlineStr">
        <is>
          <t xml:space="preserve">Unassigned</t>
        </is>
      </c>
      <c r="K12" s="1"/>
      <c r="L12" s="1"/>
      <c r="M12" s="2"/>
    </row>
    <row r="13">
      <c r="A13" s="1" t="inlineStr">
        <is>
          <t xml:space="preserve">R-012</t>
        </is>
      </c>
      <c r="B13" s="1" t="inlineStr">
        <is>
          <t xml:space="preserve">B.2</t>
        </is>
      </c>
      <c r="C13" s="1"/>
      <c r="D13" s="1">
        <v>7</v>
      </c>
      <c r="E13" s="2" t="inlineStr">
        <is>
          <t xml:space="preserve">Average Elapsed Flight Time ‐ Average elapsed flight time is based on the scheduled (published) flight time expressed in minutes and calculated as follows: The minimum number of required flights must be used.</t>
        </is>
      </c>
      <c r="F13" s="1" t="inlineStr">
        <is>
          <t xml:space="preserve">must</t>
        </is>
      </c>
      <c r="G13" s="1" t="inlineStr">
        <is>
          <t xml:space="preserve">Yes</t>
        </is>
      </c>
      <c r="H13" s="1" t="inlineStr">
        <is>
          <t xml:space="preserve">High</t>
        </is>
      </c>
      <c r="I13" s="2"/>
      <c r="J13" s="1" t="inlineStr">
        <is>
          <t xml:space="preserve">Unassigned</t>
        </is>
      </c>
      <c r="K13" s="1"/>
      <c r="L13" s="1"/>
      <c r="M13" s="2"/>
    </row>
    <row r="14">
      <c r="A14" s="1" t="inlineStr">
        <is>
          <t xml:space="preserve">R-013</t>
        </is>
      </c>
      <c r="B14" s="1" t="inlineStr">
        <is>
          <t xml:space="preserve">B.2</t>
        </is>
      </c>
      <c r="C14" s="1"/>
      <c r="D14" s="1">
        <v>7</v>
      </c>
      <c r="E14" s="2" t="inlineStr">
        <is>
          <t xml:space="preserve">Where awarded, the _CA inventory must be made available to all flights in a line item.</t>
        </is>
      </c>
      <c r="F14" s="1" t="inlineStr">
        <is>
          <t xml:space="preserve">must</t>
        </is>
      </c>
      <c r="G14" s="1" t="inlineStr">
        <is>
          <t xml:space="preserve">Yes</t>
        </is>
      </c>
      <c r="H14" s="1" t="inlineStr">
        <is>
          <t xml:space="preserve">High</t>
        </is>
      </c>
      <c r="I14" s="2"/>
      <c r="J14" s="1" t="inlineStr">
        <is>
          <t xml:space="preserve">Unassigned</t>
        </is>
      </c>
      <c r="K14" s="1"/>
      <c r="L14" s="1"/>
      <c r="M14" s="2"/>
    </row>
    <row r="15">
      <c r="A15" s="1" t="inlineStr">
        <is>
          <t xml:space="preserve">R-014</t>
        </is>
      </c>
      <c r="B15" s="1" t="inlineStr">
        <is>
          <t xml:space="preserve">B.2</t>
        </is>
      </c>
      <c r="C15" s="1"/>
      <c r="D15" s="1">
        <v>9</v>
      </c>
      <c r="E15" s="2" t="inlineStr">
        <is>
          <t xml:space="preserve">No debit memo(s) are to be issued for churning YCA, _CA, _CB, or _CP fare type bookings.</t>
        </is>
      </c>
      <c r="F15" s="1" t="inlineStr">
        <is>
          <t xml:space="preserve">other</t>
        </is>
      </c>
      <c r="G15" s="1" t="inlineStr">
        <is>
          <t xml:space="preserve">Yes</t>
        </is>
      </c>
      <c r="H15" s="1" t="inlineStr">
        <is>
          <t xml:space="preserve">High</t>
        </is>
      </c>
      <c r="I15" s="2"/>
      <c r="J15" s="1" t="inlineStr">
        <is>
          <t xml:space="preserve">Unassigned</t>
        </is>
      </c>
      <c r="K15" s="1"/>
      <c r="L15" s="1"/>
      <c r="M15" s="2"/>
    </row>
    <row r="16">
      <c r="A16" s="1" t="inlineStr">
        <is>
          <t xml:space="preserve">R-015</t>
        </is>
      </c>
      <c r="B16" s="1" t="inlineStr">
        <is>
          <t xml:space="preserve">B.2</t>
        </is>
      </c>
      <c r="C16" s="1"/>
      <c r="D16" s="1">
        <v>9</v>
      </c>
      <c r="E16" s="2" t="inlineStr">
        <is>
          <t xml:space="preserve">The contract carrier must not issue debit memos to Commercial Travel Offices (CTOs) or TMCs for churning contract fares.</t>
        </is>
      </c>
      <c r="F16" s="1" t="inlineStr">
        <is>
          <t xml:space="preserve">must</t>
        </is>
      </c>
      <c r="G16" s="1" t="inlineStr">
        <is>
          <t xml:space="preserve">Yes</t>
        </is>
      </c>
      <c r="H16" s="1" t="inlineStr">
        <is>
          <t xml:space="preserve">High</t>
        </is>
      </c>
      <c r="I16" s="2"/>
      <c r="J16" s="1" t="inlineStr">
        <is>
          <t xml:space="preserve">Unassigned</t>
        </is>
      </c>
      <c r="K16" s="1"/>
      <c r="L16" s="1"/>
      <c r="M16" s="2"/>
    </row>
    <row r="17">
      <c r="A17" s="1" t="inlineStr">
        <is>
          <t xml:space="preserve">R-016</t>
        </is>
      </c>
      <c r="B17" s="1" t="inlineStr">
        <is>
          <t xml:space="preserve">B.2</t>
        </is>
      </c>
      <c r="C17" s="1"/>
      <c r="D17" s="1">
        <v>10</v>
      </c>
      <c r="E17" s="2" t="inlineStr">
        <is>
          <t xml:space="preserve">This fare must not be used as the market fare from which discounts are offered for the YCA/_CA fares.</t>
        </is>
      </c>
      <c r="F17" s="1" t="inlineStr">
        <is>
          <t xml:space="preserve">must</t>
        </is>
      </c>
      <c r="G17" s="1" t="inlineStr">
        <is>
          <t xml:space="preserve">Yes</t>
        </is>
      </c>
      <c r="H17" s="1" t="inlineStr">
        <is>
          <t xml:space="preserve">High</t>
        </is>
      </c>
      <c r="I17" s="2"/>
      <c r="J17" s="1" t="inlineStr">
        <is>
          <t xml:space="preserve">Unassigned</t>
        </is>
      </c>
      <c r="K17" s="1"/>
      <c r="L17" s="1"/>
      <c r="M17" s="2"/>
    </row>
    <row r="18">
      <c r="A18" s="1" t="inlineStr">
        <is>
          <t xml:space="preserve">R-017</t>
        </is>
      </c>
      <c r="B18" s="1" t="inlineStr">
        <is>
          <t xml:space="preserve">B.2</t>
        </is>
      </c>
      <c r="C18" s="1"/>
      <c r="D18" s="1">
        <v>10</v>
      </c>
      <c r="E18" s="2" t="inlineStr">
        <is>
          <t xml:space="preserve">Offerors must submit a _CB fare for these line items to be considered for award.</t>
        </is>
      </c>
      <c r="F18" s="1" t="inlineStr">
        <is>
          <t xml:space="preserve">must</t>
        </is>
      </c>
      <c r="G18" s="1" t="inlineStr">
        <is>
          <t xml:space="preserve">Yes</t>
        </is>
      </c>
      <c r="H18" s="1" t="inlineStr">
        <is>
          <t xml:space="preserve">High</t>
        </is>
      </c>
      <c r="I18" s="2"/>
      <c r="J18" s="1" t="inlineStr">
        <is>
          <t xml:space="preserve">Unassigned</t>
        </is>
      </c>
      <c r="K18" s="1"/>
      <c r="L18" s="1"/>
      <c r="M18" s="2"/>
    </row>
    <row r="19">
      <c r="A19" s="1" t="inlineStr">
        <is>
          <t xml:space="preserve">R-018</t>
        </is>
      </c>
      <c r="B19" s="1" t="inlineStr">
        <is>
          <t xml:space="preserve">B.2</t>
        </is>
      </c>
      <c r="C19" s="1"/>
      <c r="D19" s="1">
        <v>10</v>
      </c>
      <c r="E19" s="2" t="inlineStr">
        <is>
          <t xml:space="preserve">See Seat Assignment (Seat Choice).1 1 A seat that is designated as coach inventory by the contract carrier, regardless of (a) where the seat is located on the aircraft and (b) the commercial nomenclature used by the contract carrier to describe the seat, shall be considered coach for the purposes of a Government traveler that booked either a YCA or _CA contract fare.</t>
        </is>
      </c>
      <c r="F19" s="1" t="inlineStr">
        <is>
          <t xml:space="preserve">shall</t>
        </is>
      </c>
      <c r="G19" s="1" t="inlineStr">
        <is>
          <t xml:space="preserve">Yes</t>
        </is>
      </c>
      <c r="H19" s="1" t="inlineStr">
        <is>
          <t xml:space="preserve">High</t>
        </is>
      </c>
      <c r="I19" s="2"/>
      <c r="J19" s="1" t="inlineStr">
        <is>
          <t xml:space="preserve">Unassigned</t>
        </is>
      </c>
      <c r="K19" s="1"/>
      <c r="L19" s="1"/>
      <c r="M19" s="2"/>
    </row>
    <row r="20">
      <c r="A20" s="1" t="inlineStr">
        <is>
          <t xml:space="preserve">R-019</t>
        </is>
      </c>
      <c r="B20" s="1" t="inlineStr">
        <is>
          <t xml:space="preserve">B.2</t>
        </is>
      </c>
      <c r="C20" s="1"/>
      <c r="D20" s="1">
        <v>11</v>
      </c>
      <c r="E20" s="2" t="inlineStr">
        <is>
          <t xml:space="preserve">The market fare must be used as the fare from which discounts are offered for the YCA/_CA fares.</t>
        </is>
      </c>
      <c r="F20" s="1" t="inlineStr">
        <is>
          <t xml:space="preserve">must</t>
        </is>
      </c>
      <c r="G20" s="1" t="inlineStr">
        <is>
          <t xml:space="preserve">Yes</t>
        </is>
      </c>
      <c r="H20" s="1" t="inlineStr">
        <is>
          <t xml:space="preserve">High</t>
        </is>
      </c>
      <c r="I20" s="2"/>
      <c r="J20" s="1" t="inlineStr">
        <is>
          <t xml:space="preserve">Unassigned</t>
        </is>
      </c>
      <c r="K20" s="1"/>
      <c r="L20" s="1"/>
      <c r="M20" s="2"/>
    </row>
    <row r="21">
      <c r="A21" s="1" t="inlineStr">
        <is>
          <t xml:space="preserve">R-020</t>
        </is>
      </c>
      <c r="B21" s="1" t="inlineStr">
        <is>
          <t xml:space="preserve">B.2</t>
        </is>
      </c>
      <c r="C21" s="1"/>
      <c r="D21" s="1">
        <v>11</v>
      </c>
      <c r="E21" s="2" t="inlineStr">
        <is>
          <t xml:space="preserve">Required Flights ‐ For purposes of this solicitation, in Group 1 and 2 domestic line items, a contract carrier must have daily service Monday through Friday, including at least one inbound and one outbound flight for each of its five days of service, for it to be counted as weekly service.</t>
        </is>
      </c>
      <c r="F21" s="1" t="inlineStr">
        <is>
          <t xml:space="preserve">must</t>
        </is>
      </c>
      <c r="G21" s="1" t="inlineStr">
        <is>
          <t xml:space="preserve">Yes</t>
        </is>
      </c>
      <c r="H21" s="1" t="inlineStr">
        <is>
          <t xml:space="preserve">High</t>
        </is>
      </c>
      <c r="I21" s="2"/>
      <c r="J21" s="1" t="inlineStr">
        <is>
          <t xml:space="preserve">Unassigned</t>
        </is>
      </c>
      <c r="K21" s="1"/>
      <c r="L21" s="1"/>
      <c r="M21" s="2"/>
    </row>
    <row r="22">
      <c r="A22" s="1" t="inlineStr">
        <is>
          <t xml:space="preserve">R-021</t>
        </is>
      </c>
      <c r="B22" s="1" t="inlineStr">
        <is>
          <t xml:space="preserve">B.2</t>
        </is>
      </c>
      <c r="C22" s="1"/>
      <c r="D22" s="1">
        <v>11</v>
      </c>
      <c r="E22" s="2" t="inlineStr">
        <is>
          <t xml:space="preserve">In Group 1 and 2 international and fifth freedom of the air line items, a contract carrier must have service a minimum of three (3) days per week, including at least one inbound and one outbound flight for each of its three days of service, for it to be counted as weekly service.</t>
        </is>
      </c>
      <c r="F22" s="1" t="inlineStr">
        <is>
          <t xml:space="preserve">must</t>
        </is>
      </c>
      <c r="G22" s="1" t="inlineStr">
        <is>
          <t xml:space="preserve">Yes</t>
        </is>
      </c>
      <c r="H22" s="1" t="inlineStr">
        <is>
          <t xml:space="preserve">High</t>
        </is>
      </c>
      <c r="I22" s="2"/>
      <c r="J22" s="1" t="inlineStr">
        <is>
          <t xml:space="preserve">Unassigned</t>
        </is>
      </c>
      <c r="K22" s="1"/>
      <c r="L22" s="1"/>
      <c r="M22" s="2"/>
    </row>
    <row r="23">
      <c r="A23" s="1" t="inlineStr">
        <is>
          <t xml:space="preserve">R-022</t>
        </is>
      </c>
      <c r="B23" s="1" t="inlineStr">
        <is>
          <t xml:space="preserve">B.2</t>
        </is>
      </c>
      <c r="C23" s="1"/>
      <c r="D23" s="1">
        <v>11</v>
      </c>
      <c r="E23" s="2" t="inlineStr">
        <is>
          <t xml:space="preserve">For Group 3 domestic line items, a contract carrier must have service at least one (1) day per week, Monday through Friday, including at least one inbound and one outbound flight for the one day it has service, for it to be counted as weekly service.</t>
        </is>
      </c>
      <c r="F23" s="1" t="inlineStr">
        <is>
          <t xml:space="preserve">must</t>
        </is>
      </c>
      <c r="G23" s="1" t="inlineStr">
        <is>
          <t xml:space="preserve">Yes</t>
        </is>
      </c>
      <c r="H23" s="1" t="inlineStr">
        <is>
          <t xml:space="preserve">High</t>
        </is>
      </c>
      <c r="I23" s="2"/>
      <c r="J23" s="1" t="inlineStr">
        <is>
          <t xml:space="preserve">Unassigned</t>
        </is>
      </c>
      <c r="K23" s="1"/>
      <c r="L23" s="1"/>
      <c r="M23" s="2"/>
    </row>
    <row r="24">
      <c r="A24" s="1" t="inlineStr">
        <is>
          <t xml:space="preserve">R-023</t>
        </is>
      </c>
      <c r="B24" s="1" t="inlineStr">
        <is>
          <t xml:space="preserve">B.2</t>
        </is>
      </c>
      <c r="C24" s="1"/>
      <c r="D24" s="1">
        <v>11</v>
      </c>
      <c r="E24" s="2" t="inlineStr">
        <is>
          <t xml:space="preserve">In Group 3 international and fifth freedom of the air line items, a contract carrier must have service at least one day per week on any day of the week, including at least one inbound and one outbound flight for the one day it has service, for it to be counted as weekly service.</t>
        </is>
      </c>
      <c r="F24" s="1" t="inlineStr">
        <is>
          <t xml:space="preserve">must</t>
        </is>
      </c>
      <c r="G24" s="1" t="inlineStr">
        <is>
          <t xml:space="preserve">Yes</t>
        </is>
      </c>
      <c r="H24" s="1" t="inlineStr">
        <is>
          <t xml:space="preserve">High</t>
        </is>
      </c>
      <c r="I24" s="2"/>
      <c r="J24" s="1" t="inlineStr">
        <is>
          <t xml:space="preserve">Unassigned</t>
        </is>
      </c>
      <c r="K24" s="1"/>
      <c r="L24" s="1"/>
      <c r="M24" s="2"/>
    </row>
    <row r="25">
      <c r="A25" s="1" t="inlineStr">
        <is>
          <t xml:space="preserve">R-024</t>
        </is>
      </c>
      <c r="B25" s="1" t="inlineStr">
        <is>
          <t xml:space="preserve">B.3</t>
        </is>
      </c>
      <c r="C25" s="1"/>
      <c r="D25" s="1">
        <v>14</v>
      </c>
      <c r="E25" s="2" t="inlineStr">
        <is>
          <t xml:space="preserve">NOTE: PAX figures contained in Attachment 4 (Group 1), Attachment 5 (Group 2), and Attachment 6 (Group 3) are not guaranteed and should not be considered as anything other than estimates.</t>
        </is>
      </c>
      <c r="F25" s="1" t="inlineStr">
        <is>
          <t xml:space="preserve">should</t>
        </is>
      </c>
      <c r="G25" s="1" t="inlineStr">
        <is>
          <t xml:space="preserve">No</t>
        </is>
      </c>
      <c r="H25" s="1" t="inlineStr">
        <is>
          <t xml:space="preserve">High</t>
        </is>
      </c>
      <c r="I25" s="2"/>
      <c r="J25" s="1" t="inlineStr">
        <is>
          <t xml:space="preserve">Unassigned</t>
        </is>
      </c>
      <c r="K25" s="1"/>
      <c r="L25" s="1"/>
      <c r="M25" s="2" t="inlineStr">
        <is>
          <t xml:space="preserve">advisory; xref:Attachment-4; xref-unparsed:Attachment-4; xref:Attachment-5; xref-unparsed:Attachment-5; xref:Attachment-6; xref-unparsed:Attachment-6</t>
        </is>
      </c>
    </row>
    <row r="26">
      <c r="A26" s="1" t="inlineStr">
        <is>
          <t xml:space="preserve">R-025</t>
        </is>
      </c>
      <c r="B26" s="1" t="inlineStr">
        <is>
          <t xml:space="preserve">B.4</t>
        </is>
      </c>
      <c r="C26" s="1"/>
      <c r="D26" s="1">
        <v>15</v>
      </c>
      <c r="E26" s="2" t="inlineStr">
        <is>
          <t xml:space="preserve">1. The offeror must propose a fixed‐price fare for scheduled air passenger transportation services as specified herein in accordance with the same services the offeror provides commercially to the general public in scheduled service.</t>
        </is>
      </c>
      <c r="F26" s="1" t="inlineStr">
        <is>
          <t xml:space="preserve">must</t>
        </is>
      </c>
      <c r="G26" s="1" t="inlineStr">
        <is>
          <t xml:space="preserve">Yes</t>
        </is>
      </c>
      <c r="H26" s="1" t="inlineStr">
        <is>
          <t xml:space="preserve">High</t>
        </is>
      </c>
      <c r="I26" s="2"/>
      <c r="J26" s="1" t="inlineStr">
        <is>
          <t xml:space="preserve">Unassigned</t>
        </is>
      </c>
      <c r="K26" s="1"/>
      <c r="L26" s="1"/>
      <c r="M26" s="2" t="inlineStr">
        <is>
          <t xml:space="preserve">xref:unresolved</t>
        </is>
      </c>
    </row>
    <row r="27">
      <c r="A27" s="1" t="inlineStr">
        <is>
          <t xml:space="preserve">R-026</t>
        </is>
      </c>
      <c r="B27" s="1" t="inlineStr">
        <is>
          <t xml:space="preserve">B.4</t>
        </is>
      </c>
      <c r="C27" s="1"/>
      <c r="D27" s="1">
        <v>15</v>
      </c>
      <c r="E27" s="2" t="inlineStr">
        <is>
          <t xml:space="preserve">2. The Contractor must provide only one‐way fares under this solicitation.</t>
        </is>
      </c>
      <c r="F27" s="1" t="inlineStr">
        <is>
          <t xml:space="preserve">must</t>
        </is>
      </c>
      <c r="G27" s="1" t="inlineStr">
        <is>
          <t xml:space="preserve">Yes</t>
        </is>
      </c>
      <c r="H27" s="1" t="inlineStr">
        <is>
          <t xml:space="preserve">High</t>
        </is>
      </c>
      <c r="I27" s="2"/>
      <c r="J27" s="1" t="inlineStr">
        <is>
          <t xml:space="preserve">Unassigned</t>
        </is>
      </c>
      <c r="K27" s="1"/>
      <c r="L27" s="1"/>
      <c r="M27" s="2"/>
    </row>
    <row r="28">
      <c r="A28" s="1" t="inlineStr">
        <is>
          <t xml:space="preserve">R-027</t>
        </is>
      </c>
      <c r="B28" s="1" t="inlineStr">
        <is>
          <t xml:space="preserve">B.4</t>
        </is>
      </c>
      <c r="C28" s="1"/>
      <c r="D28" s="1">
        <v>15</v>
      </c>
      <c r="E28" s="2" t="inlineStr">
        <is>
          <t xml:space="preserve">The fare must apply in either direction of travel for the line item.</t>
        </is>
      </c>
      <c r="F28" s="1" t="inlineStr">
        <is>
          <t xml:space="preserve">must</t>
        </is>
      </c>
      <c r="G28" s="1" t="inlineStr">
        <is>
          <t xml:space="preserve">Yes</t>
        </is>
      </c>
      <c r="H28" s="1" t="inlineStr">
        <is>
          <t xml:space="preserve">High</t>
        </is>
      </c>
      <c r="I28" s="2"/>
      <c r="J28" s="1" t="inlineStr">
        <is>
          <t xml:space="preserve">Unassigned</t>
        </is>
      </c>
      <c r="K28" s="1"/>
      <c r="L28" s="1"/>
      <c r="M28" s="2"/>
    </row>
    <row r="29">
      <c r="A29" s="1" t="inlineStr">
        <is>
          <t xml:space="preserve">R-028</t>
        </is>
      </c>
      <c r="B29" s="1" t="inlineStr">
        <is>
          <t xml:space="preserve">B.5</t>
        </is>
      </c>
      <c r="C29" s="1"/>
      <c r="D29" s="1">
        <v>16</v>
      </c>
      <c r="E29" s="2" t="inlineStr">
        <is>
          <t xml:space="preserve">All awarded _CA fares must be placed above the bottom third of the carrier’s commercial fare classification code structure to be identified in the offer.</t>
        </is>
      </c>
      <c r="F29" s="1" t="inlineStr">
        <is>
          <t xml:space="preserve">must</t>
        </is>
      </c>
      <c r="G29" s="1" t="inlineStr">
        <is>
          <t xml:space="preserve">Yes</t>
        </is>
      </c>
      <c r="H29" s="1" t="inlineStr">
        <is>
          <t xml:space="preserve">High</t>
        </is>
      </c>
      <c r="I29" s="2"/>
      <c r="J29" s="1" t="inlineStr">
        <is>
          <t xml:space="preserve">Unassigned</t>
        </is>
      </c>
      <c r="K29" s="1"/>
      <c r="L29" s="1"/>
      <c r="M29" s="2"/>
    </row>
    <row r="30">
      <c r="A30" s="1" t="inlineStr">
        <is>
          <t xml:space="preserve">R-029</t>
        </is>
      </c>
      <c r="B30" s="1" t="inlineStr">
        <is>
          <t xml:space="preserve">B.5</t>
        </is>
      </c>
      <c r="C30" s="1"/>
      <c r="D30" s="1">
        <v>16</v>
      </c>
      <c r="E30" s="2" t="inlineStr">
        <is>
          <t xml:space="preserve">If available, these fares must be made available on all flights for the fare classification in which the _CA fare is placed.</t>
        </is>
      </c>
      <c r="F30" s="1" t="inlineStr">
        <is>
          <t xml:space="preserve">must</t>
        </is>
      </c>
      <c r="G30" s="1" t="inlineStr">
        <is>
          <t xml:space="preserve">Yes</t>
        </is>
      </c>
      <c r="H30" s="1" t="inlineStr">
        <is>
          <t xml:space="preserve">High</t>
        </is>
      </c>
      <c r="I30" s="2"/>
      <c r="J30" s="1" t="inlineStr">
        <is>
          <t xml:space="preserve">Unassigned</t>
        </is>
      </c>
      <c r="K30" s="1"/>
      <c r="L30" s="1"/>
      <c r="M30" s="2"/>
    </row>
    <row r="31">
      <c r="A31" s="1" t="inlineStr">
        <is>
          <t xml:space="preserve">R-030</t>
        </is>
      </c>
      <c r="B31" s="1" t="inlineStr">
        <is>
          <t xml:space="preserve">B.5</t>
        </is>
      </c>
      <c r="C31" s="1"/>
      <c r="D31" s="1">
        <v>16</v>
      </c>
      <c r="E31" s="2" t="inlineStr">
        <is>
          <t xml:space="preserve">If the fare class employed for the Government contract fare has seats available for sale, it must be provided to Government travelers.</t>
        </is>
      </c>
      <c r="F31" s="1" t="inlineStr">
        <is>
          <t xml:space="preserve">must</t>
        </is>
      </c>
      <c r="G31" s="1" t="inlineStr">
        <is>
          <t xml:space="preserve">Yes</t>
        </is>
      </c>
      <c r="H31" s="1" t="inlineStr">
        <is>
          <t xml:space="preserve">High</t>
        </is>
      </c>
      <c r="I31" s="2"/>
      <c r="J31" s="1" t="inlineStr">
        <is>
          <t xml:space="preserve">Unassigned</t>
        </is>
      </c>
      <c r="K31" s="1"/>
      <c r="L31" s="1"/>
      <c r="M31" s="2"/>
    </row>
    <row r="32">
      <c r="A32" s="1" t="inlineStr">
        <is>
          <t xml:space="preserve">R-031</t>
        </is>
      </c>
      <c r="B32" s="1" t="inlineStr">
        <is>
          <t xml:space="preserve">B.5</t>
        </is>
      </c>
      <c r="C32" s="1"/>
      <c r="D32" s="1">
        <v>16</v>
      </c>
      <c r="E32" s="2" t="inlineStr">
        <is>
          <t xml:space="preserve">Advanced ticketing requirements must not apply to _CA fares except as permitted by §C.3.A(7).</t>
        </is>
      </c>
      <c r="F32" s="1" t="inlineStr">
        <is>
          <t xml:space="preserve">must</t>
        </is>
      </c>
      <c r="G32" s="1" t="inlineStr">
        <is>
          <t xml:space="preserve">Yes</t>
        </is>
      </c>
      <c r="H32" s="1" t="inlineStr">
        <is>
          <t xml:space="preserve">High</t>
        </is>
      </c>
      <c r="I32" s="2"/>
      <c r="J32" s="1" t="inlineStr">
        <is>
          <t xml:space="preserve">Unassigned</t>
        </is>
      </c>
      <c r="K32" s="1"/>
      <c r="L32" s="1"/>
      <c r="M32" s="2"/>
    </row>
    <row r="33">
      <c r="A33" s="1" t="inlineStr">
        <is>
          <t xml:space="preserve">R-032</t>
        </is>
      </c>
      <c r="B33" s="1" t="inlineStr">
        <is>
          <t xml:space="preserve">B.5</t>
        </is>
      </c>
      <c r="C33" s="1"/>
      <c r="D33" s="1">
        <v>16</v>
      </c>
      <c r="E33" s="2" t="inlineStr">
        <is>
          <t xml:space="preserve">The contract carrier must notify the Contracting Officer of any changes in the commercial fare classification code structure that affect the awarded bucket/class no later than five (5) business days after the change.</t>
        </is>
      </c>
      <c r="F33" s="1" t="inlineStr">
        <is>
          <t xml:space="preserve">must</t>
        </is>
      </c>
      <c r="G33" s="1" t="inlineStr">
        <is>
          <t xml:space="preserve">Yes</t>
        </is>
      </c>
      <c r="H33" s="1" t="inlineStr">
        <is>
          <t xml:space="preserve">High</t>
        </is>
      </c>
      <c r="I33" s="2"/>
      <c r="J33" s="1" t="inlineStr">
        <is>
          <t xml:space="preserve">Unassigned</t>
        </is>
      </c>
      <c r="K33" s="1"/>
      <c r="L33" s="1"/>
      <c r="M33" s="2"/>
    </row>
    <row r="34">
      <c r="A34" s="1" t="inlineStr">
        <is>
          <t xml:space="preserve">R-033</t>
        </is>
      </c>
      <c r="B34" s="1" t="inlineStr">
        <is>
          <t xml:space="preserve">B.5</t>
        </is>
      </c>
      <c r="C34" s="1"/>
      <c r="D34" s="1">
        <v>16</v>
      </c>
      <c r="E34" s="2" t="inlineStr">
        <is>
          <t xml:space="preserve">The awarded bucket/class should be revised as needed to ensure that the original proportional relationship of the awarded bucket/class to the other buckets/classes within the contract carrier’s commercial fare classification code structure is maintained.</t>
        </is>
      </c>
      <c r="F34" s="1" t="inlineStr">
        <is>
          <t xml:space="preserve">should</t>
        </is>
      </c>
      <c r="G34" s="1" t="inlineStr">
        <is>
          <t xml:space="preserve">No</t>
        </is>
      </c>
      <c r="H34" s="1" t="inlineStr">
        <is>
          <t xml:space="preserve">High</t>
        </is>
      </c>
      <c r="I34" s="2"/>
      <c r="J34" s="1" t="inlineStr">
        <is>
          <t xml:space="preserve">Unassigned</t>
        </is>
      </c>
      <c r="K34" s="1"/>
      <c r="L34" s="1"/>
      <c r="M34" s="2" t="inlineStr">
        <is>
          <t xml:space="preserve">advisory</t>
        </is>
      </c>
    </row>
    <row r="35">
      <c r="A35" s="1" t="inlineStr">
        <is>
          <t xml:space="preserve">R-034</t>
        </is>
      </c>
      <c r="B35" s="1" t="inlineStr">
        <is>
          <t xml:space="preserve">B.5</t>
        </is>
      </c>
      <c r="C35" s="1"/>
      <c r="D35" s="1">
        <v>16</v>
      </c>
      <c r="E35" s="2" t="inlineStr">
        <is>
          <t xml:space="preserve">6. All fares must include the cost of meals and baggage handling services normally and customarily provided by scheduled carriers to the same class of commercial passengers.</t>
        </is>
      </c>
      <c r="F35" s="1" t="inlineStr">
        <is>
          <t xml:space="preserve">must</t>
        </is>
      </c>
      <c r="G35" s="1" t="inlineStr">
        <is>
          <t xml:space="preserve">Yes</t>
        </is>
      </c>
      <c r="H35" s="1" t="inlineStr">
        <is>
          <t xml:space="preserve">High</t>
        </is>
      </c>
      <c r="I35" s="2"/>
      <c r="J35" s="1" t="inlineStr">
        <is>
          <t xml:space="preserve">Unassigned</t>
        </is>
      </c>
      <c r="K35" s="1"/>
      <c r="L35" s="1"/>
      <c r="M35" s="2"/>
    </row>
    <row r="36">
      <c r="A36" s="1" t="inlineStr">
        <is>
          <t xml:space="preserve">R-035</t>
        </is>
      </c>
      <c r="B36" s="1" t="inlineStr">
        <is>
          <t xml:space="preserve">B.5</t>
        </is>
      </c>
      <c r="C36" s="1"/>
      <c r="D36" s="1">
        <v>16</v>
      </c>
      <c r="E36" s="2" t="inlineStr">
        <is>
          <t xml:space="preserve">Premium economy class fares must be coded as “_CP” (capacity‐controlled contract premium economy fares).</t>
        </is>
      </c>
      <c r="F36" s="1" t="inlineStr">
        <is>
          <t xml:space="preserve">must</t>
        </is>
      </c>
      <c r="G36" s="1" t="inlineStr">
        <is>
          <t xml:space="preserve">Yes</t>
        </is>
      </c>
      <c r="H36" s="1" t="inlineStr">
        <is>
          <t xml:space="preserve">High</t>
        </is>
      </c>
      <c r="I36" s="2"/>
      <c r="J36" s="1" t="inlineStr">
        <is>
          <t xml:space="preserve">Unassigned</t>
        </is>
      </c>
      <c r="K36" s="1"/>
      <c r="L36" s="1"/>
      <c r="M36" s="2"/>
    </row>
    <row r="37">
      <c r="A37" s="1" t="inlineStr">
        <is>
          <t xml:space="preserve">R-036</t>
        </is>
      </c>
      <c r="B37" s="1" t="inlineStr">
        <is>
          <t xml:space="preserve">B.5</t>
        </is>
      </c>
      <c r="C37" s="1"/>
      <c r="D37" s="1">
        <v>16</v>
      </c>
      <c r="E37" s="2" t="inlineStr">
        <is>
          <t xml:space="preserve">(b) In those contracts that include premium economy fares for Government travelers, carriers must provide such fares when authorized by the using agency in accordance with the Federal Travel Regulation, Chapter 301 (Temporary Duty (TDY) Travel Allowances), the Joint Travel Regulations, and the Foreign Affairs Manual.</t>
        </is>
      </c>
      <c r="F37" s="1" t="inlineStr">
        <is>
          <t xml:space="preserve">must</t>
        </is>
      </c>
      <c r="G37" s="1" t="inlineStr">
        <is>
          <t xml:space="preserve">Yes</t>
        </is>
      </c>
      <c r="H37" s="1" t="inlineStr">
        <is>
          <t xml:space="preserve">High</t>
        </is>
      </c>
      <c r="I37" s="2"/>
      <c r="J37" s="1" t="inlineStr">
        <is>
          <t xml:space="preserve">Unassigned</t>
        </is>
      </c>
      <c r="K37" s="1"/>
      <c r="L37" s="1"/>
      <c r="M37" s="2" t="inlineStr">
        <is>
          <t xml:space="preserve">xref:unresolved</t>
        </is>
      </c>
    </row>
    <row r="38">
      <c r="A38" s="1" t="inlineStr">
        <is>
          <t xml:space="preserve">R-037</t>
        </is>
      </c>
      <c r="B38" s="1" t="inlineStr">
        <is>
          <t xml:space="preserve">B.5</t>
        </is>
      </c>
      <c r="C38" s="1"/>
      <c r="D38" s="1">
        <v>16</v>
      </c>
      <c r="E38" s="2" t="inlineStr">
        <is>
          <t xml:space="preserve">(a) With the exception of international business class line items for which Offerors must submit a _CB fare to be considered for award, offers may include a Government business class fare in addition to the basic fare(s) offered.</t>
        </is>
      </c>
      <c r="F38" s="1" t="inlineStr">
        <is>
          <t xml:space="preserve">must</t>
        </is>
      </c>
      <c r="G38" s="1" t="inlineStr">
        <is>
          <t xml:space="preserve">Yes</t>
        </is>
      </c>
      <c r="H38" s="1" t="inlineStr">
        <is>
          <t xml:space="preserve">High</t>
        </is>
      </c>
      <c r="I38" s="2"/>
      <c r="J38" s="1" t="inlineStr">
        <is>
          <t xml:space="preserve">Unassigned</t>
        </is>
      </c>
      <c r="K38" s="1"/>
      <c r="L38" s="1"/>
      <c r="M38" s="2" t="inlineStr">
        <is>
          <t xml:space="preserve">evaluation-criterion</t>
        </is>
      </c>
    </row>
    <row r="39">
      <c r="A39" s="1" t="inlineStr">
        <is>
          <t xml:space="preserve">R-038</t>
        </is>
      </c>
      <c r="B39" s="1" t="inlineStr">
        <is>
          <t xml:space="preserve">B.5</t>
        </is>
      </c>
      <c r="C39" s="1"/>
      <c r="D39" s="1">
        <v>16</v>
      </c>
      <c r="E39" s="2" t="inlineStr">
        <is>
          <t xml:space="preserve">Business class fares must be coded as “_CB” (capacity‐controlled contract business fares).</t>
        </is>
      </c>
      <c r="F39" s="1" t="inlineStr">
        <is>
          <t xml:space="preserve">must</t>
        </is>
      </c>
      <c r="G39" s="1" t="inlineStr">
        <is>
          <t xml:space="preserve">Yes</t>
        </is>
      </c>
      <c r="H39" s="1" t="inlineStr">
        <is>
          <t xml:space="preserve">High</t>
        </is>
      </c>
      <c r="I39" s="2"/>
      <c r="J39" s="1" t="inlineStr">
        <is>
          <t xml:space="preserve">Unassigned</t>
        </is>
      </c>
      <c r="K39" s="1"/>
      <c r="L39" s="1"/>
      <c r="M39" s="2"/>
    </row>
    <row r="40">
      <c r="A40" s="1" t="inlineStr">
        <is>
          <t xml:space="preserve">R-039</t>
        </is>
      </c>
      <c r="B40" s="1" t="inlineStr">
        <is>
          <t xml:space="preserve">B.5</t>
        </is>
      </c>
      <c r="C40" s="1"/>
      <c r="D40" s="1">
        <v>17</v>
      </c>
      <c r="E40" s="2" t="inlineStr">
        <is>
          <t xml:space="preserve">(b) In those contracts that include business fares for Government travelers, carriers must provide such fares when authorized by the using agency in accordance with the Federal Travel Regulation, Chapter 301 (Temporary Duty (TDY) Travel Allowances), the Joint Travel Regulations, and the Foreign Affairs Manual.</t>
        </is>
      </c>
      <c r="F40" s="1" t="inlineStr">
        <is>
          <t xml:space="preserve">must</t>
        </is>
      </c>
      <c r="G40" s="1" t="inlineStr">
        <is>
          <t xml:space="preserve">Yes</t>
        </is>
      </c>
      <c r="H40" s="1" t="inlineStr">
        <is>
          <t xml:space="preserve">High</t>
        </is>
      </c>
      <c r="I40" s="2"/>
      <c r="J40" s="1" t="inlineStr">
        <is>
          <t xml:space="preserve">Unassigned</t>
        </is>
      </c>
      <c r="K40" s="1"/>
      <c r="L40" s="1"/>
      <c r="M40" s="2" t="inlineStr">
        <is>
          <t xml:space="preserve">xref:unresolved</t>
        </is>
      </c>
    </row>
    <row r="41">
      <c r="A41" s="1" t="inlineStr">
        <is>
          <t xml:space="preserve">R-040</t>
        </is>
      </c>
      <c r="B41" s="1" t="inlineStr">
        <is>
          <t xml:space="preserve">B.5</t>
        </is>
      </c>
      <c r="C41" s="1"/>
      <c r="D41" s="1">
        <v>17</v>
      </c>
      <c r="E41" s="2" t="inlineStr">
        <is>
          <t xml:space="preserve">(c) Airport codes must be used in conjunction with the business class contract fare designator (_CB) in domestic line items.</t>
        </is>
      </c>
      <c r="F41" s="1" t="inlineStr">
        <is>
          <t xml:space="preserve">must</t>
        </is>
      </c>
      <c r="G41" s="1" t="inlineStr">
        <is>
          <t xml:space="preserve">Yes</t>
        </is>
      </c>
      <c r="H41" s="1" t="inlineStr">
        <is>
          <t xml:space="preserve">High</t>
        </is>
      </c>
      <c r="I41" s="2"/>
      <c r="J41" s="1" t="inlineStr">
        <is>
          <t xml:space="preserve">Unassigned</t>
        </is>
      </c>
      <c r="K41" s="1"/>
      <c r="L41" s="1"/>
      <c r="M41" s="2"/>
    </row>
    <row r="42">
      <c r="A42" s="1" t="inlineStr">
        <is>
          <t xml:space="preserve">R-041</t>
        </is>
      </c>
      <c r="B42" s="1" t="inlineStr">
        <is>
          <t xml:space="preserve">C.2</t>
        </is>
      </c>
      <c r="C42" s="1"/>
      <c r="D42" s="1">
        <v>18</v>
      </c>
      <c r="E42" s="2" t="inlineStr">
        <is>
          <t xml:space="preserve">To be considered for a contract award, offerors must meet all solicitation requirements and possess all required certifications as defined in Section H.</t>
        </is>
      </c>
      <c r="F42" s="1" t="inlineStr">
        <is>
          <t xml:space="preserve">must</t>
        </is>
      </c>
      <c r="G42" s="1" t="inlineStr">
        <is>
          <t xml:space="preserve">Yes</t>
        </is>
      </c>
      <c r="H42" s="1" t="inlineStr">
        <is>
          <t xml:space="preserve">High</t>
        </is>
      </c>
      <c r="I42" s="2"/>
      <c r="J42" s="1" t="inlineStr">
        <is>
          <t xml:space="preserve">Unassigned</t>
        </is>
      </c>
      <c r="K42" s="1"/>
      <c r="L42" s="1"/>
      <c r="M42" s="2" t="inlineStr">
        <is>
          <t xml:space="preserve">xref:Section-H</t>
        </is>
      </c>
    </row>
    <row r="43">
      <c r="A43" s="1" t="inlineStr">
        <is>
          <t xml:space="preserve">R-042</t>
        </is>
      </c>
      <c r="B43" s="1" t="inlineStr">
        <is>
          <t xml:space="preserve">C.2</t>
        </is>
      </c>
      <c r="C43" s="1"/>
      <c r="D43" s="1">
        <v>21</v>
      </c>
      <c r="E43" s="2" t="inlineStr">
        <is>
          <t xml:space="preserve">For group travel, agencies are expected to obtain air passenger transportation service that is practical and cost effective to the Government.</t>
        </is>
      </c>
      <c r="F43" s="1" t="inlineStr">
        <is>
          <t xml:space="preserve">other</t>
        </is>
      </c>
      <c r="G43" s="1" t="inlineStr">
        <is>
          <t xml:space="preserve">No</t>
        </is>
      </c>
      <c r="H43" s="1" t="inlineStr">
        <is>
          <t xml:space="preserve">High</t>
        </is>
      </c>
      <c r="I43" s="2"/>
      <c r="J43" s="1" t="inlineStr">
        <is>
          <t xml:space="preserve">Government Dependency</t>
        </is>
      </c>
      <c r="K43" s="1" t="inlineStr">
        <is>
          <t xml:space="preserve">Government</t>
        </is>
      </c>
      <c r="L43" s="1"/>
      <c r="M43" s="2" t="inlineStr">
        <is>
          <t xml:space="preserve">advisory; government-obligation; qa-candidate:ambiguous-modal; qa:flags:'expected to' is an ambiguous modal needing QA review</t>
        </is>
      </c>
    </row>
    <row r="44">
      <c r="A44" s="1" t="inlineStr">
        <is>
          <t xml:space="preserve">R-043</t>
        </is>
      </c>
      <c r="B44" s="1" t="inlineStr">
        <is>
          <t xml:space="preserve">C.2</t>
        </is>
      </c>
      <c r="C44" s="1"/>
      <c r="D44" s="1">
        <v>21</v>
      </c>
      <c r="E44" s="2" t="inlineStr">
        <is>
          <t xml:space="preserve">Note 2: Contractors are not authorized to use contract City Pair Program fares to perform travel under their contracts.</t>
        </is>
      </c>
      <c r="F44" s="1" t="inlineStr">
        <is>
          <t xml:space="preserve">other</t>
        </is>
      </c>
      <c r="G44" s="1" t="inlineStr">
        <is>
          <t xml:space="preserve">Yes</t>
        </is>
      </c>
      <c r="H44" s="1" t="inlineStr">
        <is>
          <t xml:space="preserve">High</t>
        </is>
      </c>
      <c r="I44" s="2"/>
      <c r="J44" s="1" t="inlineStr">
        <is>
          <t xml:space="preserve">Unassigned</t>
        </is>
      </c>
      <c r="K44" s="1"/>
      <c r="L44" s="1"/>
      <c r="M44" s="2"/>
    </row>
    <row r="45">
      <c r="A45" s="1" t="inlineStr">
        <is>
          <t xml:space="preserve">R-044</t>
        </is>
      </c>
      <c r="B45" s="1" t="inlineStr">
        <is>
          <t xml:space="preserve">C.3</t>
        </is>
      </c>
      <c r="C45" s="1"/>
      <c r="D45" s="1">
        <v>22</v>
      </c>
      <c r="E45" s="2" t="inlineStr">
        <is>
          <t xml:space="preserve">(2) Offers received for a contract line item specified in the Schedule of Line Items (Attachments 4, 5, and 6) that do not meet the minimum requirements contained in Sections C.3.B, C.3.C, C.3.D, and C.3.E will not be considered for contract award.</t>
        </is>
      </c>
      <c r="F45" s="1" t="inlineStr">
        <is>
          <t xml:space="preserve">will</t>
        </is>
      </c>
      <c r="G45" s="1" t="inlineStr">
        <is>
          <t xml:space="preserve">Yes</t>
        </is>
      </c>
      <c r="H45" s="1" t="inlineStr">
        <is>
          <t xml:space="preserve">High</t>
        </is>
      </c>
      <c r="I45" s="2"/>
      <c r="J45" s="1" t="inlineStr">
        <is>
          <t xml:space="preserve">Unassigned</t>
        </is>
      </c>
      <c r="K45" s="1"/>
      <c r="L45" s="1"/>
      <c r="M45" s="2" t="inlineStr">
        <is>
          <t xml:space="preserve">evaluation-criterion</t>
        </is>
      </c>
    </row>
    <row r="46">
      <c r="A46" s="1" t="inlineStr">
        <is>
          <t xml:space="preserve">R-045</t>
        </is>
      </c>
      <c r="B46" s="1" t="inlineStr">
        <is>
          <t xml:space="preserve">C.3</t>
        </is>
      </c>
      <c r="C46" s="1"/>
      <c r="D46" s="1">
        <v>22</v>
      </c>
      <c r="E46" s="2" t="inlineStr">
        <is>
          <t xml:space="preserve">Subject to any limitation elsewhere in this contract, the contract carrier must furnish to the Government all services specified in the schedule.</t>
        </is>
      </c>
      <c r="F46" s="1" t="inlineStr">
        <is>
          <t xml:space="preserve">must</t>
        </is>
      </c>
      <c r="G46" s="1" t="inlineStr">
        <is>
          <t xml:space="preserve">Yes</t>
        </is>
      </c>
      <c r="H46" s="1" t="inlineStr">
        <is>
          <t xml:space="preserve">High</t>
        </is>
      </c>
      <c r="I46" s="2"/>
      <c r="J46" s="1" t="inlineStr">
        <is>
          <t xml:space="preserve">Unassigned</t>
        </is>
      </c>
      <c r="K46" s="1"/>
      <c r="L46" s="1"/>
      <c r="M46" s="2"/>
    </row>
    <row r="47">
      <c r="A47" s="1" t="inlineStr">
        <is>
          <t xml:space="preserve">R-046</t>
        </is>
      </c>
      <c r="B47" s="1" t="inlineStr">
        <is>
          <t xml:space="preserve">C.3</t>
        </is>
      </c>
      <c r="C47" s="1"/>
      <c r="D47" s="1">
        <v>22</v>
      </c>
      <c r="E47" s="2" t="inlineStr">
        <is>
          <t xml:space="preserve">(4) Except as this contract otherwise provides, the Government must order from the contract carrier all the services specified in the schedule that are required to be purchased by the Government activities specified as mandatory users in §C.2.</t>
        </is>
      </c>
      <c r="F47" s="1" t="inlineStr">
        <is>
          <t xml:space="preserve">must</t>
        </is>
      </c>
      <c r="G47" s="1" t="inlineStr">
        <is>
          <t xml:space="preserve">Yes</t>
        </is>
      </c>
      <c r="H47" s="1" t="inlineStr">
        <is>
          <t xml:space="preserve">High</t>
        </is>
      </c>
      <c r="I47" s="2"/>
      <c r="J47" s="1" t="inlineStr">
        <is>
          <t xml:space="preserve">Government Dependency</t>
        </is>
      </c>
      <c r="K47" s="1" t="inlineStr">
        <is>
          <t xml:space="preserve">Government</t>
        </is>
      </c>
      <c r="L47" s="1"/>
      <c r="M47" s="2" t="inlineStr">
        <is>
          <t xml:space="preserve">government-obligation</t>
        </is>
      </c>
    </row>
    <row r="48">
      <c r="A48" s="1" t="inlineStr">
        <is>
          <t xml:space="preserve">R-047</t>
        </is>
      </c>
      <c r="B48" s="1" t="inlineStr">
        <is>
          <t xml:space="preserve">C.3</t>
        </is>
      </c>
      <c r="C48" s="1"/>
      <c r="D48" s="1">
        <v>22</v>
      </c>
      <c r="E48" s="2" t="inlineStr">
        <is>
          <t xml:space="preserve">(6) Tickets must not be sold under this contract for passenger transportation services after the end of the contract period or any extension to the contract period.</t>
        </is>
      </c>
      <c r="F48" s="1" t="inlineStr">
        <is>
          <t xml:space="preserve">must</t>
        </is>
      </c>
      <c r="G48" s="1" t="inlineStr">
        <is>
          <t xml:space="preserve">Yes</t>
        </is>
      </c>
      <c r="H48" s="1" t="inlineStr">
        <is>
          <t xml:space="preserve">High</t>
        </is>
      </c>
      <c r="I48" s="2"/>
      <c r="J48" s="1" t="inlineStr">
        <is>
          <t xml:space="preserve">Unassigned</t>
        </is>
      </c>
      <c r="K48" s="1"/>
      <c r="L48" s="1"/>
      <c r="M48" s="2"/>
    </row>
    <row r="49">
      <c r="A49" s="1" t="inlineStr">
        <is>
          <t xml:space="preserve">R-048</t>
        </is>
      </c>
      <c r="B49" s="1" t="inlineStr">
        <is>
          <t xml:space="preserve">C.3</t>
        </is>
      </c>
      <c r="C49" s="1"/>
      <c r="D49" s="1">
        <v>22</v>
      </c>
      <c r="E49" s="2" t="inlineStr">
        <is>
          <t xml:space="preserve">There must be no fees or penalties assessed by the contract carrier associated with auto‐cancellation of a reservation or rebooking a reservation that was subjected to auto‐cancellation.</t>
        </is>
      </c>
      <c r="F49" s="1" t="inlineStr">
        <is>
          <t xml:space="preserve">must</t>
        </is>
      </c>
      <c r="G49" s="1" t="inlineStr">
        <is>
          <t xml:space="preserve">Yes</t>
        </is>
      </c>
      <c r="H49" s="1" t="inlineStr">
        <is>
          <t xml:space="preserve">High</t>
        </is>
      </c>
      <c r="I49" s="2"/>
      <c r="J49" s="1" t="inlineStr">
        <is>
          <t xml:space="preserve">Unassigned</t>
        </is>
      </c>
      <c r="K49" s="1"/>
      <c r="L49" s="1"/>
      <c r="M49" s="2"/>
    </row>
    <row r="50">
      <c r="A50" s="1" t="inlineStr">
        <is>
          <t xml:space="preserve">R-049</t>
        </is>
      </c>
      <c r="B50" s="1" t="inlineStr">
        <is>
          <t xml:space="preserve">C.3</t>
        </is>
      </c>
      <c r="C50" s="1"/>
      <c r="D50" s="1">
        <v>23</v>
      </c>
      <c r="E50" s="2" t="inlineStr">
        <is>
          <t xml:space="preserve">N – Nonstop C – Connecting service Note 1: For Group 1 and Group 2 line items that are not designated as extended connection, connecting service must have no more than one (1) stop (direct or connect, but not both) en route.</t>
        </is>
      </c>
      <c r="F50" s="1" t="inlineStr">
        <is>
          <t xml:space="preserve">must</t>
        </is>
      </c>
      <c r="G50" s="1" t="inlineStr">
        <is>
          <t xml:space="preserve">Yes</t>
        </is>
      </c>
      <c r="H50" s="1" t="inlineStr">
        <is>
          <t xml:space="preserve">High</t>
        </is>
      </c>
      <c r="I50" s="2"/>
      <c r="J50" s="1" t="inlineStr">
        <is>
          <t xml:space="preserve">Unassigned</t>
        </is>
      </c>
      <c r="K50" s="1"/>
      <c r="L50" s="1"/>
      <c r="M50" s="2" t="inlineStr">
        <is>
          <t xml:space="preserve">table-derived</t>
        </is>
      </c>
    </row>
    <row r="51">
      <c r="A51" s="1" t="inlineStr">
        <is>
          <t xml:space="preserve">R-050</t>
        </is>
      </c>
      <c r="B51" s="1" t="inlineStr">
        <is>
          <t xml:space="preserve">C.3</t>
        </is>
      </c>
      <c r="C51" s="1"/>
      <c r="D51" s="1">
        <v>23</v>
      </c>
      <c r="E51" s="2" t="inlineStr">
        <is>
          <t xml:space="preserve">Group 1 and 2 domestic line items connect time must not exceed 150 minutes.</t>
        </is>
      </c>
      <c r="F51" s="1" t="inlineStr">
        <is>
          <t xml:space="preserve">must</t>
        </is>
      </c>
      <c r="G51" s="1" t="inlineStr">
        <is>
          <t xml:space="preserve">Yes</t>
        </is>
      </c>
      <c r="H51" s="1" t="inlineStr">
        <is>
          <t xml:space="preserve">High</t>
        </is>
      </c>
      <c r="I51" s="2"/>
      <c r="J51" s="1" t="inlineStr">
        <is>
          <t xml:space="preserve">Unassigned</t>
        </is>
      </c>
      <c r="K51" s="1"/>
      <c r="L51" s="1"/>
      <c r="M51" s="2"/>
    </row>
    <row r="52">
      <c r="A52" s="1" t="inlineStr">
        <is>
          <t xml:space="preserve">R-051</t>
        </is>
      </c>
      <c r="B52" s="1" t="inlineStr">
        <is>
          <t xml:space="preserve">C.3</t>
        </is>
      </c>
      <c r="C52" s="1"/>
      <c r="D52" s="1">
        <v>23</v>
      </c>
      <c r="E52" s="2" t="inlineStr">
        <is>
          <t xml:space="preserve">Note 2: Group 1 and Group 2 extended connection (E/C) line items listed in Attachments 4 and 5 with up to two (2) stops must not exceed a total connecting time of 300 minutes (origin/destination).</t>
        </is>
      </c>
      <c r="F52" s="1" t="inlineStr">
        <is>
          <t xml:space="preserve">must</t>
        </is>
      </c>
      <c r="G52" s="1" t="inlineStr">
        <is>
          <t xml:space="preserve">Yes</t>
        </is>
      </c>
      <c r="H52" s="1" t="inlineStr">
        <is>
          <t xml:space="preserve">High</t>
        </is>
      </c>
      <c r="I52" s="2"/>
      <c r="J52" s="1" t="inlineStr">
        <is>
          <t xml:space="preserve">Unassigned</t>
        </is>
      </c>
      <c r="K52" s="1"/>
      <c r="L52" s="1"/>
      <c r="M52" s="2"/>
    </row>
    <row r="53">
      <c r="A53" s="1" t="inlineStr">
        <is>
          <t xml:space="preserve">R-052</t>
        </is>
      </c>
      <c r="B53" s="1" t="inlineStr">
        <is>
          <t xml:space="preserve">C.3</t>
        </is>
      </c>
      <c r="C53" s="1"/>
      <c r="D53" s="1">
        <v>23</v>
      </c>
      <c r="E53" s="2" t="inlineStr">
        <is>
          <t xml:space="preserve">The offeror must only list valid connect points.</t>
        </is>
      </c>
      <c r="F53" s="1" t="inlineStr">
        <is>
          <t xml:space="preserve">must</t>
        </is>
      </c>
      <c r="G53" s="1" t="inlineStr">
        <is>
          <t xml:space="preserve">Yes</t>
        </is>
      </c>
      <c r="H53" s="1" t="inlineStr">
        <is>
          <t xml:space="preserve">High</t>
        </is>
      </c>
      <c r="I53" s="2"/>
      <c r="J53" s="1" t="inlineStr">
        <is>
          <t xml:space="preserve">Unassigned</t>
        </is>
      </c>
      <c r="K53" s="1"/>
      <c r="L53" s="1"/>
      <c r="M53" s="2"/>
    </row>
    <row r="54">
      <c r="A54" s="1" t="inlineStr">
        <is>
          <t xml:space="preserve">R-053</t>
        </is>
      </c>
      <c r="B54" s="1" t="inlineStr">
        <is>
          <t xml:space="preserve">C.3</t>
        </is>
      </c>
      <c r="C54" s="1"/>
      <c r="D54" s="1">
        <v>23</v>
      </c>
      <c r="E54" s="2" t="inlineStr">
        <is>
          <t xml:space="preserve">(i) Group 1 and 2 line items: The required number of daily flights (at a minimum, service each day Monday through Friday), in each direction is listed separately from the passenger count estimates.</t>
        </is>
      </c>
      <c r="F54" s="1" t="inlineStr">
        <is>
          <t xml:space="preserve">other</t>
        </is>
      </c>
      <c r="G54" s="1" t="inlineStr">
        <is>
          <t xml:space="preserve">Yes</t>
        </is>
      </c>
      <c r="H54" s="1" t="inlineStr">
        <is>
          <t xml:space="preserve">High</t>
        </is>
      </c>
      <c r="I54" s="2"/>
      <c r="J54" s="1" t="inlineStr">
        <is>
          <t xml:space="preserve">Unassigned</t>
        </is>
      </c>
      <c r="K54" s="1"/>
      <c r="L54" s="1"/>
      <c r="M54" s="2"/>
    </row>
    <row r="55">
      <c r="A55" s="1" t="inlineStr">
        <is>
          <t xml:space="preserve">R-054</t>
        </is>
      </c>
      <c r="B55" s="1" t="inlineStr">
        <is>
          <t xml:space="preserve">C.3</t>
        </is>
      </c>
      <c r="C55" s="1"/>
      <c r="D55" s="1">
        <v>24</v>
      </c>
      <c r="E55" s="2" t="inlineStr">
        <is>
          <t xml:space="preserve">(3) Offered Line items (a) For line items listed in Group 1, offerors must list all required information, including the number of nonstop, direct, and connecting flights available in each direction in each of the five (5) timebands.</t>
        </is>
      </c>
      <c r="F55" s="1" t="inlineStr">
        <is>
          <t xml:space="preserve">must</t>
        </is>
      </c>
      <c r="G55" s="1" t="inlineStr">
        <is>
          <t xml:space="preserve">Yes</t>
        </is>
      </c>
      <c r="H55" s="1" t="inlineStr">
        <is>
          <t xml:space="preserve">High</t>
        </is>
      </c>
      <c r="I55" s="2"/>
      <c r="J55" s="1" t="inlineStr">
        <is>
          <t xml:space="preserve">Unassigned</t>
        </is>
      </c>
      <c r="K55" s="1"/>
      <c r="L55" s="1"/>
      <c r="M55" s="2" t="inlineStr">
        <is>
          <t xml:space="preserve">evaluation-criterion</t>
        </is>
      </c>
    </row>
    <row r="56">
      <c r="A56" s="1" t="inlineStr">
        <is>
          <t xml:space="preserve">R-055</t>
        </is>
      </c>
      <c r="B56" s="1" t="inlineStr">
        <is>
          <t xml:space="preserve">C.3</t>
        </is>
      </c>
      <c r="C56" s="1"/>
      <c r="D56" s="1">
        <v>24</v>
      </c>
      <c r="E56" s="2" t="inlineStr">
        <is>
          <t xml:space="preserve">(b) For line items listed in Group 2 and 3, offerors must list all information required including the number of nonstop and connecting (connect and direct flights must be combined and listed under connect) flights available in each direction.</t>
        </is>
      </c>
      <c r="F56" s="1" t="inlineStr">
        <is>
          <t xml:space="preserve">must</t>
        </is>
      </c>
      <c r="G56" s="1" t="inlineStr">
        <is>
          <t xml:space="preserve">Yes</t>
        </is>
      </c>
      <c r="H56" s="1" t="inlineStr">
        <is>
          <t xml:space="preserve">High</t>
        </is>
      </c>
      <c r="I56" s="2"/>
      <c r="J56" s="1" t="inlineStr">
        <is>
          <t xml:space="preserve">Unassigned</t>
        </is>
      </c>
      <c r="K56" s="1"/>
      <c r="L56" s="1"/>
      <c r="M56" s="2" t="inlineStr">
        <is>
          <t xml:space="preserve">evaluation-criterion</t>
        </is>
      </c>
    </row>
    <row r="57">
      <c r="A57" s="1" t="inlineStr">
        <is>
          <t xml:space="preserve">R-056</t>
        </is>
      </c>
      <c r="B57" s="1" t="inlineStr">
        <is>
          <t xml:space="preserve">C.3</t>
        </is>
      </c>
      <c r="C57" s="1"/>
      <c r="D57" s="1">
        <v>27</v>
      </c>
      <c r="E57" s="2" t="inlineStr">
        <is>
          <t xml:space="preserve">N – Nonstop service C – Connecting service Note 1: For Group 1 and Group 2 line items, connecting service must have no more than one (1) stop (direct or connect, but not both) en route.</t>
        </is>
      </c>
      <c r="F57" s="1" t="inlineStr">
        <is>
          <t xml:space="preserve">must</t>
        </is>
      </c>
      <c r="G57" s="1" t="inlineStr">
        <is>
          <t xml:space="preserve">Yes</t>
        </is>
      </c>
      <c r="H57" s="1" t="inlineStr">
        <is>
          <t xml:space="preserve">High</t>
        </is>
      </c>
      <c r="I57" s="2"/>
      <c r="J57" s="1" t="inlineStr">
        <is>
          <t xml:space="preserve">Unassigned</t>
        </is>
      </c>
      <c r="K57" s="1"/>
      <c r="L57" s="1"/>
      <c r="M57" s="2" t="inlineStr">
        <is>
          <t xml:space="preserve">table-derived</t>
        </is>
      </c>
    </row>
    <row r="58">
      <c r="A58" s="1" t="inlineStr">
        <is>
          <t xml:space="preserve">R-057</t>
        </is>
      </c>
      <c r="B58" s="1" t="inlineStr">
        <is>
          <t xml:space="preserve">C.3</t>
        </is>
      </c>
      <c r="C58" s="1"/>
      <c r="D58" s="1">
        <v>27</v>
      </c>
      <c r="E58" s="2" t="inlineStr">
        <is>
          <t xml:space="preserve">For Group 1 and 2 line items, connecting time must not exceed 210 minutes.5 For International flights to/from Canada and Mexico, connection time must not exceed 180 minutes.</t>
        </is>
      </c>
      <c r="F58" s="1" t="inlineStr">
        <is>
          <t xml:space="preserve">must</t>
        </is>
      </c>
      <c r="G58" s="1" t="inlineStr">
        <is>
          <t xml:space="preserve">Yes</t>
        </is>
      </c>
      <c r="H58" s="1" t="inlineStr">
        <is>
          <t xml:space="preserve">High</t>
        </is>
      </c>
      <c r="I58" s="2"/>
      <c r="J58" s="1" t="inlineStr">
        <is>
          <t xml:space="preserve">Unassigned</t>
        </is>
      </c>
      <c r="K58" s="1"/>
      <c r="L58" s="1"/>
      <c r="M58" s="2"/>
    </row>
    <row r="59">
      <c r="A59" s="1" t="inlineStr">
        <is>
          <t xml:space="preserve">R-058</t>
        </is>
      </c>
      <c r="B59" s="1" t="inlineStr">
        <is>
          <t xml:space="preserve">C.3</t>
        </is>
      </c>
      <c r="C59" s="1"/>
      <c r="D59" s="1">
        <v>27</v>
      </c>
      <c r="E59" s="2" t="inlineStr">
        <is>
          <t xml:space="preserve">Note 2: Group 1 and 2 extended connection line items listed in Attachment 4 and Attachment 5 permit up to two (2) stops and total connecting time (origin/destination) must not exceed 420 minutes6.</t>
        </is>
      </c>
      <c r="F59" s="1" t="inlineStr">
        <is>
          <t xml:space="preserve">must</t>
        </is>
      </c>
      <c r="G59" s="1" t="inlineStr">
        <is>
          <t xml:space="preserve">Yes</t>
        </is>
      </c>
      <c r="H59" s="1" t="inlineStr">
        <is>
          <t xml:space="preserve">High</t>
        </is>
      </c>
      <c r="I59" s="2"/>
      <c r="J59" s="1" t="inlineStr">
        <is>
          <t xml:space="preserve">Unassigned</t>
        </is>
      </c>
      <c r="K59" s="1"/>
      <c r="L59" s="1"/>
      <c r="M59" s="2" t="inlineStr">
        <is>
          <t xml:space="preserve">xref:Attachment-4; xref-unparsed:Attachment-4; xref:Attachment-5; xref-unparsed:Attachment-5</t>
        </is>
      </c>
    </row>
    <row r="60">
      <c r="A60" s="1" t="inlineStr">
        <is>
          <t xml:space="preserve">R-059</t>
        </is>
      </c>
      <c r="B60" s="1" t="inlineStr">
        <is>
          <t xml:space="preserve">C.3</t>
        </is>
      </c>
      <c r="C60" s="1"/>
      <c r="D60" s="1">
        <v>27</v>
      </c>
      <c r="E60" s="2" t="inlineStr">
        <is>
          <t xml:space="preserve">The offeror must list only valid connect points.</t>
        </is>
      </c>
      <c r="F60" s="1" t="inlineStr">
        <is>
          <t xml:space="preserve">must</t>
        </is>
      </c>
      <c r="G60" s="1" t="inlineStr">
        <is>
          <t xml:space="preserve">Yes</t>
        </is>
      </c>
      <c r="H60" s="1" t="inlineStr">
        <is>
          <t xml:space="preserve">High</t>
        </is>
      </c>
      <c r="I60" s="2"/>
      <c r="J60" s="1" t="inlineStr">
        <is>
          <t xml:space="preserve">Unassigned</t>
        </is>
      </c>
      <c r="K60" s="1"/>
      <c r="L60" s="1"/>
      <c r="M60" s="2" t="inlineStr">
        <is>
          <t xml:space="preserve">near-duplicate:R-052; qa:flags:same valid connect point listing requirement as R-052</t>
        </is>
      </c>
    </row>
    <row r="61">
      <c r="A61" s="1" t="inlineStr">
        <is>
          <t xml:space="preserve">R-060</t>
        </is>
      </c>
      <c r="B61" s="1" t="inlineStr">
        <is>
          <t xml:space="preserve">C.3</t>
        </is>
      </c>
      <c r="C61" s="1"/>
      <c r="D61" s="1">
        <v>27</v>
      </c>
      <c r="E61" s="2" t="inlineStr">
        <is>
          <t xml:space="preserve">(3) Offered Routes (Line items) (a) For line items listed in Group 1, offerors must list all required information, including the number of nonstop, direct, and connecting flights available in each direction in each of the five (5) timebands.</t>
        </is>
      </c>
      <c r="F61" s="1" t="inlineStr">
        <is>
          <t xml:space="preserve">must</t>
        </is>
      </c>
      <c r="G61" s="1" t="inlineStr">
        <is>
          <t xml:space="preserve">Yes</t>
        </is>
      </c>
      <c r="H61" s="1" t="inlineStr">
        <is>
          <t xml:space="preserve">High</t>
        </is>
      </c>
      <c r="I61" s="2"/>
      <c r="J61" s="1" t="inlineStr">
        <is>
          <t xml:space="preserve">Unassigned</t>
        </is>
      </c>
      <c r="K61" s="1"/>
      <c r="L61" s="1"/>
      <c r="M61" s="2" t="inlineStr">
        <is>
          <t xml:space="preserve">near-duplicate:R-054; qa:flags:same Group 1 flight listing requirement as R-054</t>
        </is>
      </c>
    </row>
    <row r="62">
      <c r="A62" s="1" t="inlineStr">
        <is>
          <t xml:space="preserve">R-061</t>
        </is>
      </c>
      <c r="B62" s="1" t="inlineStr">
        <is>
          <t xml:space="preserve">C.3</t>
        </is>
      </c>
      <c r="C62" s="1"/>
      <c r="D62" s="1">
        <v>27</v>
      </c>
      <c r="E62" s="2" t="inlineStr">
        <is>
          <t xml:space="preserve">5 Line items that include Guam, American Samoa, and Northern Mariana Islands shall not exceed 180 minutes, unless listed as extended connection line items in Attachment 4 and Attachment 5 where total connecting time shall not exceed 300 minutes.</t>
        </is>
      </c>
      <c r="F62" s="1" t="inlineStr">
        <is>
          <t xml:space="preserve">shall</t>
        </is>
      </c>
      <c r="G62" s="1" t="inlineStr">
        <is>
          <t xml:space="preserve">Yes</t>
        </is>
      </c>
      <c r="H62" s="1" t="inlineStr">
        <is>
          <t xml:space="preserve">High</t>
        </is>
      </c>
      <c r="I62" s="2"/>
      <c r="J62" s="1" t="inlineStr">
        <is>
          <t xml:space="preserve">Unassigned</t>
        </is>
      </c>
      <c r="K62" s="1"/>
      <c r="L62" s="1"/>
      <c r="M62" s="2" t="inlineStr">
        <is>
          <t xml:space="preserve">xref:Attachment-4; xref-unparsed:Attachment-4; xref:Attachment-5; xref-unparsed:Attachment-5</t>
        </is>
      </c>
    </row>
    <row r="63">
      <c r="A63" s="1" t="inlineStr">
        <is>
          <t xml:space="preserve">R-062</t>
        </is>
      </c>
      <c r="B63" s="1" t="inlineStr">
        <is>
          <t xml:space="preserve">C.6</t>
        </is>
      </c>
      <c r="C63" s="1"/>
      <c r="D63" s="1">
        <v>28</v>
      </c>
      <c r="E63" s="2" t="inlineStr">
        <is>
          <t xml:space="preserve">(b) For line items listed in Group 2 and 3, offerors must list all required information including the number of nonstop and connecting (connect and direct flights must be combined and listed under connect) flights available in each direction.</t>
        </is>
      </c>
      <c r="F63" s="1" t="inlineStr">
        <is>
          <t xml:space="preserve">must</t>
        </is>
      </c>
      <c r="G63" s="1" t="inlineStr">
        <is>
          <t xml:space="preserve">Yes</t>
        </is>
      </c>
      <c r="H63" s="1" t="inlineStr">
        <is>
          <t xml:space="preserve">High</t>
        </is>
      </c>
      <c r="I63" s="2"/>
      <c r="J63" s="1" t="inlineStr">
        <is>
          <t xml:space="preserve">Unassigned</t>
        </is>
      </c>
      <c r="K63" s="1"/>
      <c r="L63" s="1"/>
      <c r="M63" s="2" t="inlineStr">
        <is>
          <t xml:space="preserve">near-duplicate:R-055; qa:flags:same Group 2 and 3 flight listing requirement as R-055</t>
        </is>
      </c>
    </row>
    <row r="64">
      <c r="A64" s="1" t="inlineStr">
        <is>
          <t xml:space="preserve">R-063</t>
        </is>
      </c>
      <c r="B64" s="1" t="inlineStr">
        <is>
          <t xml:space="preserve">C.6</t>
        </is>
      </c>
      <c r="C64" s="1"/>
      <c r="D64" s="1">
        <v>29</v>
      </c>
      <c r="E64" s="2" t="inlineStr">
        <is>
          <t xml:space="preserve">(a) N – Nonstop service – All Fifth Freedom of the Air line items are required to be solicited as nonstop service.</t>
        </is>
      </c>
      <c r="F64" s="1" t="inlineStr">
        <is>
          <t xml:space="preserve">other</t>
        </is>
      </c>
      <c r="G64" s="1" t="inlineStr">
        <is>
          <t xml:space="preserve">Yes</t>
        </is>
      </c>
      <c r="H64" s="1" t="inlineStr">
        <is>
          <t xml:space="preserve">High</t>
        </is>
      </c>
      <c r="I64" s="2"/>
      <c r="J64" s="1" t="inlineStr">
        <is>
          <t xml:space="preserve">Unassigned</t>
        </is>
      </c>
      <c r="K64" s="1"/>
      <c r="L64" s="1"/>
      <c r="M64" s="2"/>
    </row>
    <row r="65">
      <c r="A65" s="1" t="inlineStr">
        <is>
          <t xml:space="preserve">R-064</t>
        </is>
      </c>
      <c r="B65" s="1" t="inlineStr">
        <is>
          <t xml:space="preserve">C.6</t>
        </is>
      </c>
      <c r="C65" s="1"/>
      <c r="D65" s="1">
        <v>29</v>
      </c>
      <c r="E65" s="2" t="inlineStr">
        <is>
          <t xml:space="preserve">(d) Offerors must utilize their own metal (aircraft) to transport travelers between two (2) foreign countries on a flight originating from or ending in the United States.</t>
        </is>
      </c>
      <c r="F65" s="1" t="inlineStr">
        <is>
          <t xml:space="preserve">must</t>
        </is>
      </c>
      <c r="G65" s="1" t="inlineStr">
        <is>
          <t xml:space="preserve">Yes</t>
        </is>
      </c>
      <c r="H65" s="1" t="inlineStr">
        <is>
          <t xml:space="preserve">High</t>
        </is>
      </c>
      <c r="I65" s="2"/>
      <c r="J65" s="1" t="inlineStr">
        <is>
          <t xml:space="preserve">Unassigned</t>
        </is>
      </c>
      <c r="K65" s="1"/>
      <c r="L65" s="1"/>
      <c r="M65" s="2"/>
    </row>
    <row r="66">
      <c r="A66" s="1" t="inlineStr">
        <is>
          <t xml:space="preserve">R-065</t>
        </is>
      </c>
      <c r="B66" s="1" t="inlineStr">
        <is>
          <t xml:space="preserve">C.6</t>
        </is>
      </c>
      <c r="C66" s="1"/>
      <c r="D66" s="1">
        <v>29</v>
      </c>
      <c r="E66" s="2" t="inlineStr">
        <is>
          <t xml:space="preserve">(a) For line items listed in Group 1, offerors must list all required information including the number of nonstop flights available in each direction in each of the five (5) timebands.</t>
        </is>
      </c>
      <c r="F66" s="1" t="inlineStr">
        <is>
          <t xml:space="preserve">must</t>
        </is>
      </c>
      <c r="G66" s="1" t="inlineStr">
        <is>
          <t xml:space="preserve">Yes</t>
        </is>
      </c>
      <c r="H66" s="1" t="inlineStr">
        <is>
          <t xml:space="preserve">High</t>
        </is>
      </c>
      <c r="I66" s="2"/>
      <c r="J66" s="1" t="inlineStr">
        <is>
          <t xml:space="preserve">Unassigned</t>
        </is>
      </c>
      <c r="K66" s="1"/>
      <c r="L66" s="1"/>
      <c r="M66" s="2"/>
    </row>
    <row r="67">
      <c r="A67" s="1" t="inlineStr">
        <is>
          <t xml:space="preserve">R-066</t>
        </is>
      </c>
      <c r="B67" s="1" t="inlineStr">
        <is>
          <t xml:space="preserve">C.6</t>
        </is>
      </c>
      <c r="C67" s="1"/>
      <c r="D67" s="1">
        <v>29</v>
      </c>
      <c r="E67" s="2" t="inlineStr">
        <is>
          <t xml:space="preserve">(b) Offerors must list all required information including the number of nonstop flights available in each direction.</t>
        </is>
      </c>
      <c r="F67" s="1" t="inlineStr">
        <is>
          <t xml:space="preserve">must</t>
        </is>
      </c>
      <c r="G67" s="1" t="inlineStr">
        <is>
          <t xml:space="preserve">Yes</t>
        </is>
      </c>
      <c r="H67" s="1" t="inlineStr">
        <is>
          <t xml:space="preserve">High</t>
        </is>
      </c>
      <c r="I67" s="2"/>
      <c r="J67" s="1" t="inlineStr">
        <is>
          <t xml:space="preserve">Unassigned</t>
        </is>
      </c>
      <c r="K67" s="1"/>
      <c r="L67" s="1"/>
      <c r="M67" s="2"/>
    </row>
    <row r="68">
      <c r="A68" s="1" t="inlineStr">
        <is>
          <t xml:space="preserve">R-067</t>
        </is>
      </c>
      <c r="B68" s="1" t="inlineStr">
        <is>
          <t xml:space="preserve">C.6</t>
        </is>
      </c>
      <c r="C68" s="1"/>
      <c r="D68" s="1">
        <v>30</v>
      </c>
      <c r="E68" s="2" t="inlineStr">
        <is>
          <t xml:space="preserve">Connecting time must not exceed 210 minutes.</t>
        </is>
      </c>
      <c r="F68" s="1" t="inlineStr">
        <is>
          <t xml:space="preserve">must</t>
        </is>
      </c>
      <c r="G68" s="1" t="inlineStr">
        <is>
          <t xml:space="preserve">Yes</t>
        </is>
      </c>
      <c r="H68" s="1" t="inlineStr">
        <is>
          <t xml:space="preserve">High</t>
        </is>
      </c>
      <c r="I68" s="2"/>
      <c r="J68" s="1" t="inlineStr">
        <is>
          <t xml:space="preserve">Unassigned</t>
        </is>
      </c>
      <c r="K68" s="1"/>
      <c r="L68" s="1"/>
      <c r="M68" s="2" t="inlineStr">
        <is>
          <t xml:space="preserve">near-duplicate:R-057; qa:flags:same 210 minute connect time limit as R-057</t>
        </is>
      </c>
    </row>
    <row r="69">
      <c r="A69" s="1" t="inlineStr">
        <is>
          <t xml:space="preserve">R-068</t>
        </is>
      </c>
      <c r="B69" s="1" t="inlineStr">
        <is>
          <t xml:space="preserve">C.6</t>
        </is>
      </c>
      <c r="C69" s="1"/>
      <c r="D69" s="1">
        <v>30</v>
      </c>
      <c r="E69" s="2" t="inlineStr">
        <is>
          <t xml:space="preserve">For International flights to/from Canada and Mexico, connection time must not exceed 180 minutes.</t>
        </is>
      </c>
      <c r="F69" s="1" t="inlineStr">
        <is>
          <t xml:space="preserve">must</t>
        </is>
      </c>
      <c r="G69" s="1" t="inlineStr">
        <is>
          <t xml:space="preserve">Yes</t>
        </is>
      </c>
      <c r="H69" s="1" t="inlineStr">
        <is>
          <t xml:space="preserve">High</t>
        </is>
      </c>
      <c r="I69" s="2"/>
      <c r="J69" s="1" t="inlineStr">
        <is>
          <t xml:space="preserve">Unassigned</t>
        </is>
      </c>
      <c r="K69" s="1"/>
      <c r="L69" s="1"/>
      <c r="M69" s="2" t="inlineStr">
        <is>
          <t xml:space="preserve">near-duplicate:R-057; qa:flags:same 180 minute Canada/Mexico limit as R-057</t>
        </is>
      </c>
    </row>
    <row r="70">
      <c r="A70" s="1" t="inlineStr">
        <is>
          <t xml:space="preserve">R-069</t>
        </is>
      </c>
      <c r="B70" s="1" t="inlineStr">
        <is>
          <t xml:space="preserve">C.6</t>
        </is>
      </c>
      <c r="C70" s="1"/>
      <c r="D70" s="1">
        <v>30</v>
      </c>
      <c r="E70" s="2" t="inlineStr">
        <is>
          <t xml:space="preserve">For connecting service designated as extended connection listed in Attachment 4, total connecting time (origin/destination) must not exceed 420 minutes7 and up to two (2) stops are allowed.</t>
        </is>
      </c>
      <c r="F70" s="1" t="inlineStr">
        <is>
          <t xml:space="preserve">must</t>
        </is>
      </c>
      <c r="G70" s="1" t="inlineStr">
        <is>
          <t xml:space="preserve">Yes</t>
        </is>
      </c>
      <c r="H70" s="1" t="inlineStr">
        <is>
          <t xml:space="preserve">High</t>
        </is>
      </c>
      <c r="I70" s="2"/>
      <c r="J70" s="1" t="inlineStr">
        <is>
          <t xml:space="preserve">Unassigned</t>
        </is>
      </c>
      <c r="K70" s="1"/>
      <c r="L70" s="1"/>
      <c r="M70" s="2" t="inlineStr">
        <is>
          <t xml:space="preserve">xref:Attachment-4; xref-unparsed:Attachment-4; near-duplicate:R-058; qa:flags:same extended connection 420 minute limit as R-058</t>
        </is>
      </c>
    </row>
    <row r="71">
      <c r="A71" s="1" t="inlineStr">
        <is>
          <t xml:space="preserve">R-070</t>
        </is>
      </c>
      <c r="B71" s="1" t="inlineStr">
        <is>
          <t xml:space="preserve">C.6</t>
        </is>
      </c>
      <c r="C71" s="1"/>
      <c r="D71" s="1">
        <v>30</v>
      </c>
      <c r="E71" s="2" t="inlineStr">
        <is>
          <t xml:space="preserve">(d) Offerors must submit a _CB fare for these line items to be considered for award.</t>
        </is>
      </c>
      <c r="F71" s="1" t="inlineStr">
        <is>
          <t xml:space="preserve">must</t>
        </is>
      </c>
      <c r="G71" s="1" t="inlineStr">
        <is>
          <t xml:space="preserve">Yes</t>
        </is>
      </c>
      <c r="H71" s="1" t="inlineStr">
        <is>
          <t xml:space="preserve">High</t>
        </is>
      </c>
      <c r="I71" s="2"/>
      <c r="J71" s="1" t="inlineStr">
        <is>
          <t xml:space="preserve">Unassigned</t>
        </is>
      </c>
      <c r="K71" s="1"/>
      <c r="L71" s="1"/>
      <c r="M71" s="2" t="inlineStr">
        <is>
          <t xml:space="preserve">near-duplicate:R-017; qa:flags:same _CB fare submission requirement as R-017</t>
        </is>
      </c>
    </row>
    <row r="72">
      <c r="A72" s="1" t="inlineStr">
        <is>
          <t xml:space="preserve">R-071</t>
        </is>
      </c>
      <c r="B72" s="1" t="inlineStr">
        <is>
          <t xml:space="preserve">C.6</t>
        </is>
      </c>
      <c r="C72" s="1"/>
      <c r="D72" s="1">
        <v>30</v>
      </c>
      <c r="E72" s="2" t="inlineStr">
        <is>
          <t xml:space="preserve">For line items listed in Group 1, offerors must list all information required including the number of nonstop, direct, and connecting flights available in each direction in each of the five (5) timebands.</t>
        </is>
      </c>
      <c r="F72" s="1" t="inlineStr">
        <is>
          <t xml:space="preserve">must</t>
        </is>
      </c>
      <c r="G72" s="1" t="inlineStr">
        <is>
          <t xml:space="preserve">Yes</t>
        </is>
      </c>
      <c r="H72" s="1" t="inlineStr">
        <is>
          <t xml:space="preserve">High</t>
        </is>
      </c>
      <c r="I72" s="2"/>
      <c r="J72" s="1" t="inlineStr">
        <is>
          <t xml:space="preserve">Unassigned</t>
        </is>
      </c>
      <c r="K72" s="1"/>
      <c r="L72" s="1"/>
      <c r="M72" s="2" t="inlineStr">
        <is>
          <t xml:space="preserve">near-duplicate:R-060; qa:flags:same Group 1 flight listing requirement as R-060</t>
        </is>
      </c>
    </row>
    <row r="73">
      <c r="A73" s="1" t="inlineStr">
        <is>
          <t xml:space="preserve">R-072</t>
        </is>
      </c>
      <c r="B73" s="1" t="inlineStr">
        <is>
          <t xml:space="preserve">C.6</t>
        </is>
      </c>
      <c r="C73" s="1"/>
      <c r="D73" s="1">
        <v>30</v>
      </c>
      <c r="E73" s="2" t="inlineStr">
        <is>
          <t xml:space="preserve">7 Line items that include Guam, American Samoa, and Northern Mariana Islands shall not exceed 180 minutes, unless listed as extended connection line items in Attachment 4 and Attachment 5 where total connecting time shall not exceed 300 minutes.</t>
        </is>
      </c>
      <c r="F73" s="1" t="inlineStr">
        <is>
          <t xml:space="preserve">shall</t>
        </is>
      </c>
      <c r="G73" s="1" t="inlineStr">
        <is>
          <t xml:space="preserve">Yes</t>
        </is>
      </c>
      <c r="H73" s="1" t="inlineStr">
        <is>
          <t xml:space="preserve">High</t>
        </is>
      </c>
      <c r="I73" s="2"/>
      <c r="J73" s="1" t="inlineStr">
        <is>
          <t xml:space="preserve">Unassigned</t>
        </is>
      </c>
      <c r="K73" s="1"/>
      <c r="L73" s="1"/>
      <c r="M73" s="2" t="inlineStr">
        <is>
          <t xml:space="preserve">xref:Attachment-4; xref-unparsed:Attachment-4; xref:Attachment-5; xref-unparsed:Attachment-5; near-duplicate:R-061; qa:flags:identical Guam/Samoa connect time footnote to R-061</t>
        </is>
      </c>
    </row>
    <row r="74">
      <c r="A74" s="1" t="inlineStr">
        <is>
          <t xml:space="preserve">R-073</t>
        </is>
      </c>
      <c r="B74" s="1" t="inlineStr">
        <is>
          <t xml:space="preserve">C.4</t>
        </is>
      </c>
      <c r="C74" s="1"/>
      <c r="D74" s="1">
        <v>31</v>
      </c>
      <c r="E74" s="2" t="inlineStr">
        <is>
          <t xml:space="preserve">1. If the contract carrier offers “ticketless” or electronic tickets for any awarded routes, it must furnish electronically what was previously known as a “ticket number” on the physical ticket.</t>
        </is>
      </c>
      <c r="F74" s="1" t="inlineStr">
        <is>
          <t xml:space="preserve">must</t>
        </is>
      </c>
      <c r="G74" s="1" t="inlineStr">
        <is>
          <t xml:space="preserve">Yes</t>
        </is>
      </c>
      <c r="H74" s="1" t="inlineStr">
        <is>
          <t xml:space="preserve">High</t>
        </is>
      </c>
      <c r="I74" s="2"/>
      <c r="J74" s="1" t="inlineStr">
        <is>
          <t xml:space="preserve">Unassigned</t>
        </is>
      </c>
      <c r="K74" s="1"/>
      <c r="L74" s="1"/>
      <c r="M74" s="2"/>
    </row>
    <row r="75">
      <c r="A75" s="1" t="inlineStr">
        <is>
          <t xml:space="preserve">R-074</t>
        </is>
      </c>
      <c r="B75" s="1" t="inlineStr">
        <is>
          <t xml:space="preserve">C.4</t>
        </is>
      </c>
      <c r="C75" s="1"/>
      <c r="D75" s="1">
        <v>31</v>
      </c>
      <c r="E75" s="2" t="inlineStr">
        <is>
          <t xml:space="preserve">3. If a GTR or another form of payment is used, the contract carrier must provide some form of physical documentation of the transaction to the traveler or agency ordering activity to allow for subsequent auditing.</t>
        </is>
      </c>
      <c r="F75" s="1" t="inlineStr">
        <is>
          <t xml:space="preserve">must</t>
        </is>
      </c>
      <c r="G75" s="1" t="inlineStr">
        <is>
          <t xml:space="preserve">Yes</t>
        </is>
      </c>
      <c r="H75" s="1" t="inlineStr">
        <is>
          <t xml:space="preserve">High</t>
        </is>
      </c>
      <c r="I75" s="2"/>
      <c r="J75" s="1" t="inlineStr">
        <is>
          <t xml:space="preserve">Unassigned</t>
        </is>
      </c>
      <c r="K75" s="1"/>
      <c r="L75" s="1"/>
      <c r="M75" s="2"/>
    </row>
    <row r="76">
      <c r="A76" s="1" t="inlineStr">
        <is>
          <t xml:space="preserve">R-075</t>
        </is>
      </c>
      <c r="B76" s="1" t="inlineStr">
        <is>
          <t xml:space="preserve">C.2</t>
        </is>
      </c>
      <c r="C76" s="1"/>
      <c r="D76" s="1">
        <v>32</v>
      </c>
      <c r="E76" s="2" t="inlineStr">
        <is>
          <t xml:space="preserve">The fee charged must not exceed:</t>
        </is>
      </c>
      <c r="F76" s="1" t="inlineStr">
        <is>
          <t xml:space="preserve">must</t>
        </is>
      </c>
      <c r="G76" s="1" t="inlineStr">
        <is>
          <t xml:space="preserve">Yes</t>
        </is>
      </c>
      <c r="H76" s="1" t="inlineStr">
        <is>
          <t xml:space="preserve">High</t>
        </is>
      </c>
      <c r="I76" s="2"/>
      <c r="J76" s="1" t="inlineStr">
        <is>
          <t xml:space="preserve">Unassigned</t>
        </is>
      </c>
      <c r="K76" s="1"/>
      <c r="L76" s="1"/>
      <c r="M76" s="2"/>
    </row>
    <row r="77">
      <c r="A77" s="1" t="inlineStr">
        <is>
          <t xml:space="preserve">R-076</t>
        </is>
      </c>
      <c r="B77" s="1" t="inlineStr">
        <is>
          <t xml:space="preserve">C.2</t>
        </is>
      </c>
      <c r="C77" s="1"/>
      <c r="D77" s="1">
        <v>32</v>
      </c>
      <c r="E77" s="2" t="inlineStr">
        <is>
          <t xml:space="preserve">1. The current commercial fee; OR</t>
        </is>
      </c>
      <c r="F77" s="1" t="inlineStr">
        <is>
          <t xml:space="preserve">other</t>
        </is>
      </c>
      <c r="G77" s="1" t="inlineStr">
        <is>
          <t xml:space="preserve">Yes</t>
        </is>
      </c>
      <c r="H77" s="1" t="inlineStr">
        <is>
          <t xml:space="preserve">High</t>
        </is>
      </c>
      <c r="I77" s="2"/>
      <c r="J77" s="1" t="inlineStr">
        <is>
          <t xml:space="preserve">Unassigned</t>
        </is>
      </c>
      <c r="K77" s="1"/>
      <c r="L77" s="1"/>
      <c r="M77" s="2" t="inlineStr">
        <is>
          <t xml:space="preserve">table-derived</t>
        </is>
      </c>
    </row>
    <row r="78">
      <c r="A78" s="1" t="inlineStr">
        <is>
          <t xml:space="preserve">R-077</t>
        </is>
      </c>
      <c r="B78" s="1" t="inlineStr">
        <is>
          <t xml:space="preserve">C.2</t>
        </is>
      </c>
      <c r="C78" s="1"/>
      <c r="D78" s="1">
        <v>32</v>
      </c>
      <c r="E78" s="2" t="inlineStr">
        <is>
          <t xml:space="preserve">2. The fee charged under any non‐contract Government fares, e.g., Discounted Government (DG) Fares, whichever is lower.</t>
        </is>
      </c>
      <c r="F78" s="1" t="inlineStr">
        <is>
          <t xml:space="preserve">other</t>
        </is>
      </c>
      <c r="G78" s="1" t="inlineStr">
        <is>
          <t xml:space="preserve">Yes</t>
        </is>
      </c>
      <c r="H78" s="1" t="inlineStr">
        <is>
          <t xml:space="preserve">High</t>
        </is>
      </c>
      <c r="I78" s="2"/>
      <c r="J78" s="1" t="inlineStr">
        <is>
          <t xml:space="preserve">Unassigned</t>
        </is>
      </c>
      <c r="K78" s="1"/>
      <c r="L78" s="1"/>
      <c r="M78" s="2" t="inlineStr">
        <is>
          <t xml:space="preserve">table-derived</t>
        </is>
      </c>
    </row>
    <row r="79">
      <c r="A79" s="1" t="inlineStr">
        <is>
          <t xml:space="preserve">R-078</t>
        </is>
      </c>
      <c r="B79" s="1" t="inlineStr">
        <is>
          <t xml:space="preserve">C.6</t>
        </is>
      </c>
      <c r="C79" s="1"/>
      <c r="D79" s="1">
        <v>32</v>
      </c>
      <c r="E79" s="2" t="inlineStr">
        <is>
          <t xml:space="preserve">For travel originating or terminating outside the United States, Puerto Rico, and the U.S. Virgin Islands, each fare (YCA, _CA, _CP or _CB) must allow (at any connect point) at least one (1) free stopover of a duration to be determined by the Government but not to exceed seven (7) calendar days.</t>
        </is>
      </c>
      <c r="F79" s="1" t="inlineStr">
        <is>
          <t xml:space="preserve">must</t>
        </is>
      </c>
      <c r="G79" s="1" t="inlineStr">
        <is>
          <t xml:space="preserve">Yes</t>
        </is>
      </c>
      <c r="H79" s="1" t="inlineStr">
        <is>
          <t xml:space="preserve">High</t>
        </is>
      </c>
      <c r="I79" s="2"/>
      <c r="J79" s="1" t="inlineStr">
        <is>
          <t xml:space="preserve">Unassigned</t>
        </is>
      </c>
      <c r="K79" s="1"/>
      <c r="L79" s="1"/>
      <c r="M79" s="2"/>
    </row>
    <row r="80">
      <c r="A80" s="1" t="inlineStr">
        <is>
          <t xml:space="preserve">R-079</t>
        </is>
      </c>
      <c r="B80" s="1" t="inlineStr">
        <is>
          <t xml:space="preserve">C.7</t>
        </is>
      </c>
      <c r="C80" s="1"/>
      <c r="D80" s="1">
        <v>32</v>
      </c>
      <c r="E80" s="2" t="inlineStr">
        <is>
          <t xml:space="preserve">Under this provision, authorized travelers are permitted to construct contract fares to comprise the best total fare and in doing so contract carriers must accept the constructed fare for ticketing and service provided, except where otherwise prohibited by applicable statute or regulation.</t>
        </is>
      </c>
      <c r="F80" s="1" t="inlineStr">
        <is>
          <t xml:space="preserve">must</t>
        </is>
      </c>
      <c r="G80" s="1" t="inlineStr">
        <is>
          <t xml:space="preserve">Yes</t>
        </is>
      </c>
      <c r="H80" s="1" t="inlineStr">
        <is>
          <t xml:space="preserve">High</t>
        </is>
      </c>
      <c r="I80" s="2"/>
      <c r="J80" s="1" t="inlineStr">
        <is>
          <t xml:space="preserve">Unassigned</t>
        </is>
      </c>
      <c r="K80" s="1"/>
      <c r="L80" s="1"/>
      <c r="M80" s="2"/>
    </row>
    <row r="81">
      <c r="A81" s="1" t="inlineStr">
        <is>
          <t xml:space="preserve">R-080</t>
        </is>
      </c>
      <c r="B81" s="1" t="inlineStr">
        <is>
          <t xml:space="preserve">C.8</t>
        </is>
      </c>
      <c r="C81" s="1"/>
      <c r="D81" s="1">
        <v>32</v>
      </c>
      <c r="E81" s="2" t="inlineStr">
        <is>
          <t xml:space="preserve">The contract carrier must file contract fares under the “YCA”, “_CA”, “_ CB” or “_CP” designator.</t>
        </is>
      </c>
      <c r="F81" s="1" t="inlineStr">
        <is>
          <t xml:space="preserve">must</t>
        </is>
      </c>
      <c r="G81" s="1" t="inlineStr">
        <is>
          <t xml:space="preserve">Yes</t>
        </is>
      </c>
      <c r="H81" s="1" t="inlineStr">
        <is>
          <t xml:space="preserve">High</t>
        </is>
      </c>
      <c r="I81" s="2"/>
      <c r="J81" s="1" t="inlineStr">
        <is>
          <t xml:space="preserve">Unassigned</t>
        </is>
      </c>
      <c r="K81" s="1"/>
      <c r="L81" s="1"/>
      <c r="M81" s="2"/>
    </row>
    <row r="82">
      <c r="A82" s="1" t="inlineStr">
        <is>
          <t xml:space="preserve">R-081</t>
        </is>
      </c>
      <c r="B82" s="1" t="inlineStr">
        <is>
          <t xml:space="preserve">C.8</t>
        </is>
      </c>
      <c r="C82" s="1"/>
      <c r="D82" s="1">
        <v>32</v>
      </c>
      <c r="E82" s="2" t="inlineStr">
        <is>
          <t xml:space="preserve">Airport codes for origin and destination must be used in conjunction with “YCA”, “_CA”, “_CP” and “_CB” contract airfare designators where applicable.</t>
        </is>
      </c>
      <c r="F82" s="1" t="inlineStr">
        <is>
          <t xml:space="preserve">must</t>
        </is>
      </c>
      <c r="G82" s="1" t="inlineStr">
        <is>
          <t xml:space="preserve">Yes</t>
        </is>
      </c>
      <c r="H82" s="1" t="inlineStr">
        <is>
          <t xml:space="preserve">High</t>
        </is>
      </c>
      <c r="I82" s="2"/>
      <c r="J82" s="1" t="inlineStr">
        <is>
          <t xml:space="preserve">Unassigned</t>
        </is>
      </c>
      <c r="K82" s="1"/>
      <c r="L82" s="1"/>
      <c r="M82" s="2"/>
    </row>
    <row r="83">
      <c r="A83" s="1" t="inlineStr">
        <is>
          <t xml:space="preserve">R-082</t>
        </is>
      </c>
      <c r="B83" s="1" t="inlineStr">
        <is>
          <t xml:space="preserve">C.8</t>
        </is>
      </c>
      <c r="C83" s="1"/>
      <c r="D83" s="1">
        <v>32</v>
      </c>
      <c r="E83" s="2" t="inlineStr">
        <is>
          <t xml:space="preserve">For example, a YCA fare between JFK and DCA would be filed as YCAJFKDC; the last character of the airport code “DCA” must be dropped.</t>
        </is>
      </c>
      <c r="F83" s="1" t="inlineStr">
        <is>
          <t xml:space="preserve">must</t>
        </is>
      </c>
      <c r="G83" s="1" t="inlineStr">
        <is>
          <t xml:space="preserve">Yes</t>
        </is>
      </c>
      <c r="H83" s="1" t="inlineStr">
        <is>
          <t xml:space="preserve">High</t>
        </is>
      </c>
      <c r="I83" s="2"/>
      <c r="J83" s="1" t="inlineStr">
        <is>
          <t xml:space="preserve">Unassigned</t>
        </is>
      </c>
      <c r="K83" s="1"/>
      <c r="L83" s="1"/>
      <c r="M83" s="2"/>
    </row>
    <row r="84">
      <c r="A84" s="1" t="inlineStr">
        <is>
          <t xml:space="preserve">R-083</t>
        </is>
      </c>
      <c r="B84" s="1" t="inlineStr">
        <is>
          <t xml:space="preserve">C.8</t>
        </is>
      </c>
      <c r="C84" s="1"/>
      <c r="D84" s="1">
        <v>33</v>
      </c>
      <c r="E84" s="2" t="inlineStr">
        <is>
          <t xml:space="preserve">The contract carrier must ensure that contract fares are disseminated and operational in a timely fashion and in accordance with the contract carrier’s commercial means of providing fare information (and ticket availability) throughout all distribution and reservation systems it commercially utilizes.</t>
        </is>
      </c>
      <c r="F84" s="1" t="inlineStr">
        <is>
          <t xml:space="preserve">must</t>
        </is>
      </c>
      <c r="G84" s="1" t="inlineStr">
        <is>
          <t xml:space="preserve">Yes</t>
        </is>
      </c>
      <c r="H84" s="1" t="inlineStr">
        <is>
          <t xml:space="preserve">High</t>
        </is>
      </c>
      <c r="I84" s="2"/>
      <c r="J84" s="1" t="inlineStr">
        <is>
          <t xml:space="preserve">Unassigned</t>
        </is>
      </c>
      <c r="K84" s="1"/>
      <c r="L84" s="1"/>
      <c r="M84" s="2" t="inlineStr">
        <is>
          <t xml:space="preserve">xref:unresolved</t>
        </is>
      </c>
    </row>
    <row r="85">
      <c r="A85" s="1" t="inlineStr">
        <is>
          <t xml:space="preserve">R-084</t>
        </is>
      </c>
      <c r="B85" s="1" t="inlineStr">
        <is>
          <t xml:space="preserve">C.8</t>
        </is>
      </c>
      <c r="C85" s="1"/>
      <c r="D85" s="1">
        <v>33</v>
      </c>
      <c r="E85" s="2" t="inlineStr">
        <is>
          <t xml:space="preserve">Reservation services must be operational within twenty (20) calendar days after the date of contract award, and within two (2) business days after the date of any contract modifications.</t>
        </is>
      </c>
      <c r="F85" s="1" t="inlineStr">
        <is>
          <t xml:space="preserve">must</t>
        </is>
      </c>
      <c r="G85" s="1" t="inlineStr">
        <is>
          <t xml:space="preserve">Yes</t>
        </is>
      </c>
      <c r="H85" s="1" t="inlineStr">
        <is>
          <t xml:space="preserve">High</t>
        </is>
      </c>
      <c r="I85" s="2"/>
      <c r="J85" s="1" t="inlineStr">
        <is>
          <t xml:space="preserve">Unassigned</t>
        </is>
      </c>
      <c r="K85" s="1"/>
      <c r="L85" s="1"/>
      <c r="M85" s="2"/>
    </row>
    <row r="86">
      <c r="A86" s="1" t="inlineStr">
        <is>
          <t xml:space="preserve">R-085</t>
        </is>
      </c>
      <c r="B86" s="1" t="inlineStr">
        <is>
          <t xml:space="preserve">C.8</t>
        </is>
      </c>
      <c r="C86" s="1"/>
      <c r="D86" s="1">
        <v>33</v>
      </c>
      <c r="E86" s="2" t="inlineStr">
        <is>
          <t xml:space="preserve">GSA will conduct an audit of commercial reservation and distribution systems to ensure contract fares and rules are properly loaded and available for purchase.</t>
        </is>
      </c>
      <c r="F86" s="1" t="inlineStr">
        <is>
          <t xml:space="preserve">will</t>
        </is>
      </c>
      <c r="G86" s="1" t="inlineStr">
        <is>
          <t xml:space="preserve">Yes</t>
        </is>
      </c>
      <c r="H86" s="1" t="inlineStr">
        <is>
          <t xml:space="preserve">High</t>
        </is>
      </c>
      <c r="I86" s="2"/>
      <c r="J86" s="1" t="inlineStr">
        <is>
          <t xml:space="preserve">Government Dependency</t>
        </is>
      </c>
      <c r="K86" s="1" t="inlineStr">
        <is>
          <t xml:space="preserve">Government</t>
        </is>
      </c>
      <c r="L86" s="1"/>
      <c r="M86" s="2" t="inlineStr">
        <is>
          <t xml:space="preserve">government-obligation</t>
        </is>
      </c>
    </row>
    <row r="87">
      <c r="A87" s="1" t="inlineStr">
        <is>
          <t xml:space="preserve">R-086</t>
        </is>
      </c>
      <c r="B87" s="1" t="inlineStr">
        <is>
          <t xml:space="preserve">C.9</t>
        </is>
      </c>
      <c r="C87" s="1"/>
      <c r="D87" s="1">
        <v>33</v>
      </c>
      <c r="E87" s="2" t="inlineStr">
        <is>
          <t xml:space="preserve">1. The collection, handling and remittance of all Passenger Facility Charges (PFC) must be processed in accordance with the Federal Aviation Administration (FAA) Regulations at 14 CFR Part 158, Subpart C, §158.45 and §158.47.</t>
        </is>
      </c>
      <c r="F87" s="1" t="inlineStr">
        <is>
          <t xml:space="preserve">must</t>
        </is>
      </c>
      <c r="G87" s="1" t="inlineStr">
        <is>
          <t xml:space="preserve">Yes</t>
        </is>
      </c>
      <c r="H87" s="1" t="inlineStr">
        <is>
          <t xml:space="preserve">High</t>
        </is>
      </c>
      <c r="I87" s="2"/>
      <c r="J87" s="1" t="inlineStr">
        <is>
          <t xml:space="preserve">Unassigned</t>
        </is>
      </c>
      <c r="K87" s="1"/>
      <c r="L87" s="1"/>
      <c r="M87" s="2" t="inlineStr">
        <is>
          <t xml:space="preserve">xref:unresolved</t>
        </is>
      </c>
    </row>
    <row r="88">
      <c r="A88" s="1" t="inlineStr">
        <is>
          <t xml:space="preserve">R-087</t>
        </is>
      </c>
      <c r="B88" s="1" t="inlineStr">
        <is>
          <t xml:space="preserve">C.9</t>
        </is>
      </c>
      <c r="C88" s="1"/>
      <c r="D88" s="1">
        <v>33</v>
      </c>
      <c r="E88" s="2" t="inlineStr">
        <is>
          <t xml:space="preserve">2. PFCs and segment fees must not be included as a component of the offered prices.</t>
        </is>
      </c>
      <c r="F88" s="1" t="inlineStr">
        <is>
          <t xml:space="preserve">must</t>
        </is>
      </c>
      <c r="G88" s="1" t="inlineStr">
        <is>
          <t xml:space="preserve">Yes</t>
        </is>
      </c>
      <c r="H88" s="1" t="inlineStr">
        <is>
          <t xml:space="preserve">High</t>
        </is>
      </c>
      <c r="I88" s="2"/>
      <c r="J88" s="1" t="inlineStr">
        <is>
          <t xml:space="preserve">Unassigned</t>
        </is>
      </c>
      <c r="K88" s="1"/>
      <c r="L88" s="1"/>
      <c r="M88" s="2"/>
    </row>
    <row r="89">
      <c r="A89" s="1" t="inlineStr">
        <is>
          <t xml:space="preserve">R-088</t>
        </is>
      </c>
      <c r="B89" s="1" t="inlineStr">
        <is>
          <t xml:space="preserve">C.9</t>
        </is>
      </c>
      <c r="C89" s="1"/>
      <c r="D89" s="1">
        <v>33</v>
      </c>
      <c r="E89" s="2" t="inlineStr">
        <is>
          <t xml:space="preserve">3. PFCs will not be included in the awarded fares and must be printed, in accordance with FAA regulations cited in paragraph (1) above, on the ticket at the time of issuance.</t>
        </is>
      </c>
      <c r="F89" s="1" t="inlineStr">
        <is>
          <t xml:space="preserve">must</t>
        </is>
      </c>
      <c r="G89" s="1" t="inlineStr">
        <is>
          <t xml:space="preserve">Yes</t>
        </is>
      </c>
      <c r="H89" s="1" t="inlineStr">
        <is>
          <t xml:space="preserve">High</t>
        </is>
      </c>
      <c r="I89" s="2"/>
      <c r="J89" s="1" t="inlineStr">
        <is>
          <t xml:space="preserve">Unassigned</t>
        </is>
      </c>
      <c r="K89" s="1"/>
      <c r="L89" s="1"/>
      <c r="M89" s="2" t="inlineStr">
        <is>
          <t xml:space="preserve">xref:unresolved</t>
        </is>
      </c>
    </row>
    <row r="90">
      <c r="A90" s="1" t="inlineStr">
        <is>
          <t xml:space="preserve">R-089</t>
        </is>
      </c>
      <c r="B90" s="1" t="inlineStr">
        <is>
          <t xml:space="preserve">C.4</t>
        </is>
      </c>
      <c r="C90" s="1"/>
      <c r="D90" s="1">
        <v>33</v>
      </c>
      <c r="E90" s="2" t="inlineStr">
        <is>
          <t xml:space="preserve">4. Segment fees will not be included in the awarded fares and must be documented on the</t>
        </is>
      </c>
      <c r="F90" s="1" t="inlineStr">
        <is>
          <t xml:space="preserve">must</t>
        </is>
      </c>
      <c r="G90" s="1" t="inlineStr">
        <is>
          <t xml:space="preserve">Yes</t>
        </is>
      </c>
      <c r="H90" s="1" t="inlineStr">
        <is>
          <t xml:space="preserve">High</t>
        </is>
      </c>
      <c r="I90" s="2"/>
      <c r="J90" s="1" t="inlineStr">
        <is>
          <t xml:space="preserve">Unassigned</t>
        </is>
      </c>
      <c r="K90" s="1"/>
      <c r="L90" s="1"/>
      <c r="M90" s="2" t="inlineStr">
        <is>
          <t xml:space="preserve">qa-candidate:vague; qa:flags:sentence truncated; obligation incomplete as captured</t>
        </is>
      </c>
    </row>
    <row r="91">
      <c r="A91" s="1" t="inlineStr">
        <is>
          <t xml:space="preserve">R-090</t>
        </is>
      </c>
      <c r="B91" s="1" t="inlineStr">
        <is>
          <t xml:space="preserve">C.10</t>
        </is>
      </c>
      <c r="C91" s="1"/>
      <c r="D91" s="1">
        <v>33</v>
      </c>
      <c r="E91" s="2" t="inlineStr">
        <is>
          <t xml:space="preserve">1. The collection, handling, and remittance of all Passenger Security Service Fees must be processed in accordance with the Aviation and Transportation Security Act of 2001 (49 U.S.C. 44940).</t>
        </is>
      </c>
      <c r="F91" s="1" t="inlineStr">
        <is>
          <t xml:space="preserve">must</t>
        </is>
      </c>
      <c r="G91" s="1" t="inlineStr">
        <is>
          <t xml:space="preserve">Yes</t>
        </is>
      </c>
      <c r="H91" s="1" t="inlineStr">
        <is>
          <t xml:space="preserve">High</t>
        </is>
      </c>
      <c r="I91" s="2"/>
      <c r="J91" s="1" t="inlineStr">
        <is>
          <t xml:space="preserve">Unassigned</t>
        </is>
      </c>
      <c r="K91" s="1"/>
      <c r="L91" s="1"/>
      <c r="M91" s="2" t="inlineStr">
        <is>
          <t xml:space="preserve">xref:unresolved</t>
        </is>
      </c>
    </row>
    <row r="92">
      <c r="A92" s="1" t="inlineStr">
        <is>
          <t xml:space="preserve">R-091</t>
        </is>
      </c>
      <c r="B92" s="1" t="inlineStr">
        <is>
          <t xml:space="preserve">C.2</t>
        </is>
      </c>
      <c r="C92" s="1"/>
      <c r="D92" s="1">
        <v>33</v>
      </c>
      <c r="E92" s="2" t="inlineStr">
        <is>
          <t xml:space="preserve">2. Passenger Security Service Fees must not be included as a component of the offered prices.</t>
        </is>
      </c>
      <c r="F92" s="1" t="inlineStr">
        <is>
          <t xml:space="preserve">must</t>
        </is>
      </c>
      <c r="G92" s="1" t="inlineStr">
        <is>
          <t xml:space="preserve">Yes</t>
        </is>
      </c>
      <c r="H92" s="1" t="inlineStr">
        <is>
          <t xml:space="preserve">High</t>
        </is>
      </c>
      <c r="I92" s="2"/>
      <c r="J92" s="1" t="inlineStr">
        <is>
          <t xml:space="preserve">Unassigned</t>
        </is>
      </c>
      <c r="K92" s="1"/>
      <c r="L92" s="1"/>
      <c r="M92" s="2"/>
    </row>
    <row r="93">
      <c r="A93" s="1" t="inlineStr">
        <is>
          <t xml:space="preserve">R-092</t>
        </is>
      </c>
      <c r="B93" s="1" t="inlineStr">
        <is>
          <t xml:space="preserve">C.3</t>
        </is>
      </c>
      <c r="C93" s="1"/>
      <c r="D93" s="1">
        <v>33</v>
      </c>
      <c r="E93" s="2" t="inlineStr">
        <is>
          <t xml:space="preserve">3. Passenger Security Service Fees will not be included in the awarded fares and must be</t>
        </is>
      </c>
      <c r="F93" s="1" t="inlineStr">
        <is>
          <t xml:space="preserve">must</t>
        </is>
      </c>
      <c r="G93" s="1" t="inlineStr">
        <is>
          <t xml:space="preserve">Yes</t>
        </is>
      </c>
      <c r="H93" s="1" t="inlineStr">
        <is>
          <t xml:space="preserve">High</t>
        </is>
      </c>
      <c r="I93" s="2"/>
      <c r="J93" s="1" t="inlineStr">
        <is>
          <t xml:space="preserve">Unassigned</t>
        </is>
      </c>
      <c r="K93" s="1"/>
      <c r="L93" s="1"/>
      <c r="M93" s="2" t="inlineStr">
        <is>
          <t xml:space="preserve">qa-candidate:vague; qa:flags:sentence truncated; obligation incomplete as captured</t>
        </is>
      </c>
    </row>
    <row r="94">
      <c r="A94" s="1" t="inlineStr">
        <is>
          <t xml:space="preserve">R-093</t>
        </is>
      </c>
      <c r="B94" s="1" t="inlineStr">
        <is>
          <t xml:space="preserve">C.11</t>
        </is>
      </c>
      <c r="C94" s="1"/>
      <c r="D94" s="1">
        <v>33</v>
      </c>
      <c r="E94" s="2" t="inlineStr">
        <is>
          <t xml:space="preserve">Airport maintenance fees, administrative fees (e.g., fees charged for route and schedule changes), fuel surcharges currently in place commercially, and other similar charges are to be included in all fares offered, where applicable.</t>
        </is>
      </c>
      <c r="F94" s="1" t="inlineStr">
        <is>
          <t xml:space="preserve">other</t>
        </is>
      </c>
      <c r="G94" s="1" t="inlineStr">
        <is>
          <t xml:space="preserve">Yes</t>
        </is>
      </c>
      <c r="H94" s="1" t="inlineStr">
        <is>
          <t xml:space="preserve">High</t>
        </is>
      </c>
      <c r="I94" s="2"/>
      <c r="J94" s="1" t="inlineStr">
        <is>
          <t xml:space="preserve">Unassigned</t>
        </is>
      </c>
      <c r="K94" s="1"/>
      <c r="L94" s="1"/>
      <c r="M94" s="2"/>
    </row>
    <row r="95">
      <c r="A95" s="1" t="inlineStr">
        <is>
          <t xml:space="preserve">R-094</t>
        </is>
      </c>
      <c r="B95" s="1" t="inlineStr">
        <is>
          <t xml:space="preserve">C.11</t>
        </is>
      </c>
      <c r="C95" s="1"/>
      <c r="D95" s="1">
        <v>34</v>
      </c>
      <c r="E95" s="2" t="inlineStr">
        <is>
          <t xml:space="preserve">Fuel surcharges are to be included in all fares offered.</t>
        </is>
      </c>
      <c r="F95" s="1" t="inlineStr">
        <is>
          <t xml:space="preserve">other</t>
        </is>
      </c>
      <c r="G95" s="1" t="inlineStr">
        <is>
          <t xml:space="preserve">Yes</t>
        </is>
      </c>
      <c r="H95" s="1" t="inlineStr">
        <is>
          <t xml:space="preserve">High</t>
        </is>
      </c>
      <c r="I95" s="2"/>
      <c r="J95" s="1" t="inlineStr">
        <is>
          <t xml:space="preserve">Unassigned</t>
        </is>
      </c>
      <c r="K95" s="1"/>
      <c r="L95" s="1"/>
      <c r="M95" s="2" t="inlineStr">
        <is>
          <t xml:space="preserve">near-duplicate:R-093; qa:flags:restates the fuel surcharge inclusion rule in R-093</t>
        </is>
      </c>
    </row>
    <row r="96">
      <c r="A96" s="1" t="inlineStr">
        <is>
          <t xml:space="preserve">R-095</t>
        </is>
      </c>
      <c r="B96" s="1" t="inlineStr">
        <is>
          <t xml:space="preserve">C.1</t>
        </is>
      </c>
      <c r="C96" s="1"/>
      <c r="D96" s="1">
        <v>34</v>
      </c>
      <c r="E96" s="2" t="inlineStr">
        <is>
          <t xml:space="preserve">If there are any questions as to the offered form of payment, the contract carrier’s contract administrator (as listed in §K.2 Contact for Contract Administration) should contact the GSA Contracting Officer.</t>
        </is>
      </c>
      <c r="F96" s="1" t="inlineStr">
        <is>
          <t xml:space="preserve">should</t>
        </is>
      </c>
      <c r="G96" s="1" t="inlineStr">
        <is>
          <t xml:space="preserve">No</t>
        </is>
      </c>
      <c r="H96" s="1" t="inlineStr">
        <is>
          <t xml:space="preserve">High</t>
        </is>
      </c>
      <c r="I96" s="2"/>
      <c r="J96" s="1" t="inlineStr">
        <is>
          <t xml:space="preserve">Unassigned</t>
        </is>
      </c>
      <c r="K96" s="1"/>
      <c r="L96" s="1"/>
      <c r="M96" s="2" t="inlineStr">
        <is>
          <t xml:space="preserve">advisory</t>
        </is>
      </c>
    </row>
    <row r="97">
      <c r="A97" s="1" t="inlineStr">
        <is>
          <t xml:space="preserve">R-096</t>
        </is>
      </c>
      <c r="B97" s="1" t="inlineStr">
        <is>
          <t xml:space="preserve">C.1</t>
        </is>
      </c>
      <c r="C97" s="1"/>
      <c r="D97" s="1">
        <v>34</v>
      </c>
      <c r="E97" s="2" t="inlineStr">
        <is>
          <t xml:space="preserve">2. The contract carrier agrees to accept payment through all of the following methods: 1) individually or centrally billed Government travel accounts issued under a GSA contract (see Federal Travel Regulation (FTR) 301‐72.3 (41 CFR 301‐72.3)); and 2) Government Transportation Requests (GTRs) in electronic or paper format.</t>
        </is>
      </c>
      <c r="F97" s="1" t="inlineStr">
        <is>
          <t xml:space="preserve">other</t>
        </is>
      </c>
      <c r="G97" s="1" t="inlineStr">
        <is>
          <t xml:space="preserve">Yes</t>
        </is>
      </c>
      <c r="H97" s="1" t="inlineStr">
        <is>
          <t xml:space="preserve">High</t>
        </is>
      </c>
      <c r="I97" s="2"/>
      <c r="J97" s="1" t="inlineStr">
        <is>
          <t xml:space="preserve">Unassigned</t>
        </is>
      </c>
      <c r="K97" s="1"/>
      <c r="L97" s="1"/>
      <c r="M97" s="2"/>
    </row>
    <row r="98">
      <c r="A98" s="1" t="inlineStr">
        <is>
          <t xml:space="preserve">R-097</t>
        </is>
      </c>
      <c r="B98" s="1" t="inlineStr">
        <is>
          <t xml:space="preserve">C.1</t>
        </is>
      </c>
      <c r="C98" s="1"/>
      <c r="D98" s="1">
        <v>34</v>
      </c>
      <c r="E98" s="2" t="inlineStr">
        <is>
          <t xml:space="preserve">Individually or centrally‐billed travel account charge transactions must be processed by carriers in the same manner as commercial charge transactions.</t>
        </is>
      </c>
      <c r="F98" s="1" t="inlineStr">
        <is>
          <t xml:space="preserve">must</t>
        </is>
      </c>
      <c r="G98" s="1" t="inlineStr">
        <is>
          <t xml:space="preserve">Yes</t>
        </is>
      </c>
      <c r="H98" s="1" t="inlineStr">
        <is>
          <t xml:space="preserve">High</t>
        </is>
      </c>
      <c r="I98" s="2"/>
      <c r="J98" s="1" t="inlineStr">
        <is>
          <t xml:space="preserve">Unassigned</t>
        </is>
      </c>
      <c r="K98" s="1"/>
      <c r="L98" s="1"/>
      <c r="M98" s="2"/>
    </row>
    <row r="99">
      <c r="A99" s="1" t="inlineStr">
        <is>
          <t xml:space="preserve">R-098</t>
        </is>
      </c>
      <c r="B99" s="1" t="inlineStr">
        <is>
          <t xml:space="preserve">C.1</t>
        </is>
      </c>
      <c r="C99" s="1"/>
      <c r="D99" s="1">
        <v>34</v>
      </c>
      <c r="E99" s="2" t="inlineStr">
        <is>
          <t xml:space="preserve">GTRs must be processed according to the Federal Management Regulation (FMR) Part 102‐118 (41 CFR Part 102‐118).</t>
        </is>
      </c>
      <c r="F99" s="1" t="inlineStr">
        <is>
          <t xml:space="preserve">must</t>
        </is>
      </c>
      <c r="G99" s="1" t="inlineStr">
        <is>
          <t xml:space="preserve">Yes</t>
        </is>
      </c>
      <c r="H99" s="1" t="inlineStr">
        <is>
          <t xml:space="preserve">High</t>
        </is>
      </c>
      <c r="I99" s="2"/>
      <c r="J99" s="1" t="inlineStr">
        <is>
          <t xml:space="preserve">Unassigned</t>
        </is>
      </c>
      <c r="K99" s="1"/>
      <c r="L99" s="1"/>
      <c r="M99" s="2"/>
    </row>
    <row r="100">
      <c r="A100" s="1" t="inlineStr">
        <is>
          <t xml:space="preserve">R-099</t>
        </is>
      </c>
      <c r="B100" s="1" t="inlineStr">
        <is>
          <t xml:space="preserve">C.3</t>
        </is>
      </c>
      <c r="C100" s="1"/>
      <c r="D100" s="1">
        <v>34</v>
      </c>
      <c r="E100" s="2" t="inlineStr">
        <is>
          <t xml:space="preserve">3. The American Red Cross National Sector must pay for services only through the use of a</t>
        </is>
      </c>
      <c r="F100" s="1" t="inlineStr">
        <is>
          <t xml:space="preserve">must</t>
        </is>
      </c>
      <c r="G100" s="1" t="inlineStr">
        <is>
          <t xml:space="preserve">Yes</t>
        </is>
      </c>
      <c r="H100" s="1" t="inlineStr">
        <is>
          <t xml:space="preserve">High</t>
        </is>
      </c>
      <c r="I100" s="2"/>
      <c r="J100" s="1" t="inlineStr">
        <is>
          <t xml:space="preserve">Unassigned</t>
        </is>
      </c>
      <c r="K100" s="1"/>
      <c r="L100" s="1"/>
      <c r="M100" s="2" t="inlineStr">
        <is>
          <t xml:space="preserve">qa-candidate:vague</t>
        </is>
      </c>
    </row>
    <row r="101">
      <c r="A101" s="1" t="inlineStr">
        <is>
          <t xml:space="preserve">R-100</t>
        </is>
      </c>
      <c r="B101" s="1" t="inlineStr">
        <is>
          <t xml:space="preserve">C.3</t>
        </is>
      </c>
      <c r="C101" s="1"/>
      <c r="D101" s="1">
        <v>34</v>
      </c>
      <c r="E101" s="2" t="inlineStr">
        <is>
          <t xml:space="preserve">5. Employees of a tribe or tribal organizations performing travel necessary to carry out a contract, grant, funding or cooperative agreement under the Indian Self‐Determination and Education Assistance Act, pursuant to 25 U.S.C. 5324(k), must pay for services only through the use of a travel card or a centrally billed account established under a GSA contract for commercial travel card services in effect during the term of this contract.</t>
        </is>
      </c>
      <c r="F101" s="1" t="inlineStr">
        <is>
          <t xml:space="preserve">must</t>
        </is>
      </c>
      <c r="G101" s="1" t="inlineStr">
        <is>
          <t xml:space="preserve">Yes</t>
        </is>
      </c>
      <c r="H101" s="1" t="inlineStr">
        <is>
          <t xml:space="preserve">High</t>
        </is>
      </c>
      <c r="I101" s="2"/>
      <c r="J101" s="1" t="inlineStr">
        <is>
          <t xml:space="preserve">Unassigned</t>
        </is>
      </c>
      <c r="K101" s="1"/>
      <c r="L101" s="1"/>
      <c r="M101" s="2" t="inlineStr">
        <is>
          <t xml:space="preserve">xref:unresolved</t>
        </is>
      </c>
    </row>
    <row r="102">
      <c r="A102" s="1" t="inlineStr">
        <is>
          <t xml:space="preserve">R-101</t>
        </is>
      </c>
      <c r="B102" s="1" t="inlineStr">
        <is>
          <t xml:space="preserve">C.6</t>
        </is>
      </c>
      <c r="C102" s="1"/>
      <c r="D102" s="1">
        <v>35</v>
      </c>
      <c r="E102" s="2" t="inlineStr">
        <is>
          <t xml:space="preserve">Department of Defense must pay for services through the use of a travel card established under a GSA contract for commercial travel card services in effect during the term of this contract.</t>
        </is>
      </c>
      <c r="F102" s="1" t="inlineStr">
        <is>
          <t xml:space="preserve">must</t>
        </is>
      </c>
      <c r="G102" s="1" t="inlineStr">
        <is>
          <t xml:space="preserve">Yes</t>
        </is>
      </c>
      <c r="H102" s="1" t="inlineStr">
        <is>
          <t xml:space="preserve">High</t>
        </is>
      </c>
      <c r="I102" s="2"/>
      <c r="J102" s="1" t="inlineStr">
        <is>
          <t xml:space="preserve">Unassigned</t>
        </is>
      </c>
      <c r="K102" s="1"/>
      <c r="L102" s="1"/>
      <c r="M102" s="2"/>
    </row>
    <row r="103">
      <c r="A103" s="1" t="inlineStr">
        <is>
          <t xml:space="preserve">R-102</t>
        </is>
      </c>
      <c r="B103" s="1" t="inlineStr">
        <is>
          <t xml:space="preserve">C.7</t>
        </is>
      </c>
      <c r="C103" s="1"/>
      <c r="D103" s="1">
        <v>35</v>
      </c>
      <c r="E103" s="2" t="inlineStr">
        <is>
          <t xml:space="preserve">performing travel necessary to carry out the provisions of 20 U.S.C. 5201 must pay for services through the use of a travel card or a centrally billed account established under a GSA contract for commercial travel card services in effect during the term of this contract.</t>
        </is>
      </c>
      <c r="F103" s="1" t="inlineStr">
        <is>
          <t xml:space="preserve">must</t>
        </is>
      </c>
      <c r="G103" s="1" t="inlineStr">
        <is>
          <t xml:space="preserve">Yes</t>
        </is>
      </c>
      <c r="H103" s="1" t="inlineStr">
        <is>
          <t xml:space="preserve">High</t>
        </is>
      </c>
      <c r="I103" s="2"/>
      <c r="J103" s="1" t="inlineStr">
        <is>
          <t xml:space="preserve">Unassigned</t>
        </is>
      </c>
      <c r="K103" s="1"/>
      <c r="L103" s="1"/>
      <c r="M103" s="2" t="inlineStr">
        <is>
          <t xml:space="preserve">qa-candidate:vague</t>
        </is>
      </c>
    </row>
    <row r="104">
      <c r="A104" s="1" t="inlineStr">
        <is>
          <t xml:space="preserve">R-103</t>
        </is>
      </c>
      <c r="B104" s="1" t="inlineStr">
        <is>
          <t xml:space="preserve">C.7</t>
        </is>
      </c>
      <c r="C104" s="1"/>
      <c r="D104" s="1">
        <v>35</v>
      </c>
      <c r="E104" s="2" t="inlineStr">
        <is>
          <t xml:space="preserve">8. Employees of the foundations established by Acts of Congress to solicit private sector funds on behalf of Federal land management agencies, must pay for services through the use of a centrally billed account established under a GSA contract for commercial travel card services in effect during the term of this contract.</t>
        </is>
      </c>
      <c r="F104" s="1" t="inlineStr">
        <is>
          <t xml:space="preserve">must</t>
        </is>
      </c>
      <c r="G104" s="1" t="inlineStr">
        <is>
          <t xml:space="preserve">Yes</t>
        </is>
      </c>
      <c r="H104" s="1" t="inlineStr">
        <is>
          <t xml:space="preserve">High</t>
        </is>
      </c>
      <c r="I104" s="2"/>
      <c r="J104" s="1" t="inlineStr">
        <is>
          <t xml:space="preserve">Unassigned</t>
        </is>
      </c>
      <c r="K104" s="1"/>
      <c r="L104" s="1"/>
      <c r="M104" s="2"/>
    </row>
    <row r="105">
      <c r="A105" s="1" t="inlineStr">
        <is>
          <t xml:space="preserve">R-104</t>
        </is>
      </c>
      <c r="B105" s="1" t="inlineStr">
        <is>
          <t xml:space="preserve">C.7</t>
        </is>
      </c>
      <c r="C105" s="1"/>
      <c r="D105" s="1">
        <v>35</v>
      </c>
      <c r="E105" s="2" t="inlineStr">
        <is>
          <t xml:space="preserve">9. Employees of a tribe or tribally‐designated housing entity performing travel necessary to carry out a block grant under the Native American Housing Assistance and Self‐Determination Act, pursuant to 25 U.S.C. 4111(j), must pay for services only through the use of a travel card or a centrally billed account established under a GSA contract for commercial travel card services in effect during the term of this contract.</t>
        </is>
      </c>
      <c r="F105" s="1" t="inlineStr">
        <is>
          <t xml:space="preserve">must</t>
        </is>
      </c>
      <c r="G105" s="1" t="inlineStr">
        <is>
          <t xml:space="preserve">Yes</t>
        </is>
      </c>
      <c r="H105" s="1" t="inlineStr">
        <is>
          <t xml:space="preserve">High</t>
        </is>
      </c>
      <c r="I105" s="2"/>
      <c r="J105" s="1" t="inlineStr">
        <is>
          <t xml:space="preserve">Unassigned</t>
        </is>
      </c>
      <c r="K105" s="1"/>
      <c r="L105" s="1"/>
      <c r="M105" s="2" t="inlineStr">
        <is>
          <t xml:space="preserve">xref:unresolved</t>
        </is>
      </c>
    </row>
    <row r="106">
      <c r="A106" s="1" t="inlineStr">
        <is>
          <t xml:space="preserve">R-105</t>
        </is>
      </c>
      <c r="B106" s="1" t="inlineStr">
        <is>
          <t xml:space="preserve">C.13</t>
        </is>
      </c>
      <c r="C106" s="1"/>
      <c r="D106" s="1">
        <v>35</v>
      </c>
      <c r="E106" s="2" t="inlineStr">
        <is>
          <t xml:space="preserve">Upon presentation of proper documents as specified in the U.S. Government Passenger Transportation Handbook, Federal Travel Regulation, or an alternative that has been mutually agreed upon with GSA’s Transportation Audits Division, the contract carrier must fully and promptly refund all unused and partially unused portions of any Government contract fare ticket to the activity paying for the ticket, the travel management center issuing the ticket, or the individual traveler, as appropriate.</t>
        </is>
      </c>
      <c r="F106" s="1" t="inlineStr">
        <is>
          <t xml:space="preserve">must</t>
        </is>
      </c>
      <c r="G106" s="1" t="inlineStr">
        <is>
          <t xml:space="preserve">Yes</t>
        </is>
      </c>
      <c r="H106" s="1" t="inlineStr">
        <is>
          <t xml:space="preserve">High</t>
        </is>
      </c>
      <c r="I106" s="2"/>
      <c r="J106" s="1" t="inlineStr">
        <is>
          <t xml:space="preserve">Unassigned</t>
        </is>
      </c>
      <c r="K106" s="1"/>
      <c r="L106" s="1"/>
      <c r="M106" s="2" t="inlineStr">
        <is>
          <t xml:space="preserve">xref:unresolved</t>
        </is>
      </c>
    </row>
    <row r="107">
      <c r="A107" s="1" t="inlineStr">
        <is>
          <t xml:space="preserve">R-106</t>
        </is>
      </c>
      <c r="B107" s="1" t="inlineStr">
        <is>
          <t xml:space="preserve">C.14</t>
        </is>
      </c>
      <c r="C107" s="1"/>
      <c r="D107" s="1">
        <v>35</v>
      </c>
      <c r="E107" s="2" t="inlineStr">
        <is>
          <t xml:space="preserve">If the contract carrier ordinarily arranges group travel through a group desk, then group reservations are to be handled through the contract carrier’s group desk.</t>
        </is>
      </c>
      <c r="F107" s="1" t="inlineStr">
        <is>
          <t xml:space="preserve">other</t>
        </is>
      </c>
      <c r="G107" s="1" t="inlineStr">
        <is>
          <t xml:space="preserve">Yes</t>
        </is>
      </c>
      <c r="H107" s="1" t="inlineStr">
        <is>
          <t xml:space="preserve">High</t>
        </is>
      </c>
      <c r="I107" s="2"/>
      <c r="J107" s="1" t="inlineStr">
        <is>
          <t xml:space="preserve">Unassigned</t>
        </is>
      </c>
      <c r="K107" s="1"/>
      <c r="L107" s="1"/>
      <c r="M107" s="2"/>
    </row>
    <row r="108">
      <c r="A108" s="1" t="inlineStr">
        <is>
          <t xml:space="preserve">R-107</t>
        </is>
      </c>
      <c r="B108" s="1" t="inlineStr">
        <is>
          <t xml:space="preserve">C.14</t>
        </is>
      </c>
      <c r="C108" s="1"/>
      <c r="D108" s="1">
        <v>35</v>
      </c>
      <c r="E108" s="2" t="inlineStr">
        <is>
          <t xml:space="preserve">The contract carrier must identify its contact information for groups.</t>
        </is>
      </c>
      <c r="F108" s="1" t="inlineStr">
        <is>
          <t xml:space="preserve">must</t>
        </is>
      </c>
      <c r="G108" s="1" t="inlineStr">
        <is>
          <t xml:space="preserve">Yes</t>
        </is>
      </c>
      <c r="H108" s="1" t="inlineStr">
        <is>
          <t xml:space="preserve">High</t>
        </is>
      </c>
      <c r="I108" s="2"/>
      <c r="J108" s="1" t="inlineStr">
        <is>
          <t xml:space="preserve">Unassigned</t>
        </is>
      </c>
      <c r="K108" s="1"/>
      <c r="L108" s="1"/>
      <c r="M108" s="2"/>
    </row>
    <row r="109">
      <c r="A109" s="1" t="inlineStr">
        <is>
          <t xml:space="preserve">R-108</t>
        </is>
      </c>
      <c r="B109" s="1" t="inlineStr">
        <is>
          <t xml:space="preserve">C.14</t>
        </is>
      </c>
      <c r="C109" s="1"/>
      <c r="D109" s="1">
        <v>35</v>
      </c>
      <c r="E109" s="2" t="inlineStr">
        <is>
          <t xml:space="preserve">If the civilian agency/DoD and the contract carrier cannot reach resolution regarding the definition of a group, the matter is to be referred to the GSA Contracting Officer.</t>
        </is>
      </c>
      <c r="F109" s="1" t="inlineStr">
        <is>
          <t xml:space="preserve">other</t>
        </is>
      </c>
      <c r="G109" s="1" t="inlineStr">
        <is>
          <t xml:space="preserve">Yes</t>
        </is>
      </c>
      <c r="H109" s="1" t="inlineStr">
        <is>
          <t xml:space="preserve">High</t>
        </is>
      </c>
      <c r="I109" s="2"/>
      <c r="J109" s="1" t="inlineStr">
        <is>
          <t xml:space="preserve">Unassigned</t>
        </is>
      </c>
      <c r="K109" s="1"/>
      <c r="L109" s="1"/>
      <c r="M109" s="2"/>
    </row>
    <row r="110">
      <c r="A110" s="1" t="inlineStr">
        <is>
          <t xml:space="preserve">R-109</t>
        </is>
      </c>
      <c r="B110" s="1" t="inlineStr">
        <is>
          <t xml:space="preserve">C.16</t>
        </is>
      </c>
      <c r="C110" s="1"/>
      <c r="D110" s="1">
        <v>36</v>
      </c>
      <c r="E110" s="2" t="inlineStr">
        <is>
          <t xml:space="preserve">For domestic line items, the contract carrier must make available all service on offered codeshare partner(s).</t>
        </is>
      </c>
      <c r="F110" s="1" t="inlineStr">
        <is>
          <t xml:space="preserve">must</t>
        </is>
      </c>
      <c r="G110" s="1" t="inlineStr">
        <is>
          <t xml:space="preserve">Yes</t>
        </is>
      </c>
      <c r="H110" s="1" t="inlineStr">
        <is>
          <t xml:space="preserve">High</t>
        </is>
      </c>
      <c r="I110" s="2"/>
      <c r="J110" s="1" t="inlineStr">
        <is>
          <t xml:space="preserve">Unassigned</t>
        </is>
      </c>
      <c r="K110" s="1"/>
      <c r="L110" s="1"/>
      <c r="M110" s="2" t="inlineStr">
        <is>
          <t xml:space="preserve">near-duplicate:R-008; qa:flags:same domestic codeshare availability obligation as R-008</t>
        </is>
      </c>
    </row>
    <row r="111">
      <c r="A111" s="1" t="inlineStr">
        <is>
          <t xml:space="preserve">R-110</t>
        </is>
      </c>
      <c r="B111" s="1" t="inlineStr">
        <is>
          <t xml:space="preserve">C.16</t>
        </is>
      </c>
      <c r="C111" s="1"/>
      <c r="D111" s="1">
        <v>36</v>
      </c>
      <c r="E111" s="2" t="inlineStr">
        <is>
          <t xml:space="preserve">For international line items, the contract carrier shall make available all service on offered codeshare partner(s) proposed on a line item‐by‐line item basis.</t>
        </is>
      </c>
      <c r="F111" s="1" t="inlineStr">
        <is>
          <t xml:space="preserve">shall</t>
        </is>
      </c>
      <c r="G111" s="1" t="inlineStr">
        <is>
          <t xml:space="preserve">Yes</t>
        </is>
      </c>
      <c r="H111" s="1" t="inlineStr">
        <is>
          <t xml:space="preserve">High</t>
        </is>
      </c>
      <c r="I111" s="2"/>
      <c r="J111" s="1" t="inlineStr">
        <is>
          <t xml:space="preserve">Unassigned</t>
        </is>
      </c>
      <c r="K111" s="1"/>
      <c r="L111" s="1"/>
      <c r="M111" s="2"/>
    </row>
    <row r="112">
      <c r="A112" s="1" t="inlineStr">
        <is>
          <t xml:space="preserve">R-111</t>
        </is>
      </c>
      <c r="B112" s="1" t="inlineStr">
        <is>
          <t xml:space="preserve">C.16</t>
        </is>
      </c>
      <c r="C112" s="1"/>
      <c r="D112" s="1">
        <v>36</v>
      </c>
      <c r="E112" s="2" t="inlineStr">
        <is>
          <t xml:space="preserve">If a codeshare partner(s) is (are) offered and no specific line item is identified, the offeror shall make available all service on the offered codeshare partner(s) in all awarded line items where the codeshare exists.</t>
        </is>
      </c>
      <c r="F112" s="1" t="inlineStr">
        <is>
          <t xml:space="preserve">shall</t>
        </is>
      </c>
      <c r="G112" s="1" t="inlineStr">
        <is>
          <t xml:space="preserve">Yes</t>
        </is>
      </c>
      <c r="H112" s="1" t="inlineStr">
        <is>
          <t xml:space="preserve">High</t>
        </is>
      </c>
      <c r="I112" s="2"/>
      <c r="J112" s="1" t="inlineStr">
        <is>
          <t xml:space="preserve">Unassigned</t>
        </is>
      </c>
      <c r="K112" s="1"/>
      <c r="L112" s="1"/>
      <c r="M112" s="2" t="inlineStr">
        <is>
          <t xml:space="preserve">near-duplicate:R-009; qa:flags:same unspecified-line-item codeshare obligation as R-009</t>
        </is>
      </c>
    </row>
    <row r="113">
      <c r="A113" s="1" t="inlineStr">
        <is>
          <t xml:space="preserve">R-112</t>
        </is>
      </c>
      <c r="B113" s="1" t="inlineStr">
        <is>
          <t xml:space="preserve">C.16</t>
        </is>
      </c>
      <c r="C113" s="1"/>
      <c r="D113" s="1">
        <v>36</v>
      </c>
      <c r="E113" s="2" t="inlineStr">
        <is>
          <t xml:space="preserve">The offeror must list in §K.7 Carriers Under A Code‐Sharing Arrangement, all airlines providing service over any portion of a line item under a code‐sharing arrangement relative to this offer.</t>
        </is>
      </c>
      <c r="F113" s="1" t="inlineStr">
        <is>
          <t xml:space="preserve">must</t>
        </is>
      </c>
      <c r="G113" s="1" t="inlineStr">
        <is>
          <t xml:space="preserve">Yes</t>
        </is>
      </c>
      <c r="H113" s="1" t="inlineStr">
        <is>
          <t xml:space="preserve">High</t>
        </is>
      </c>
      <c r="I113" s="2"/>
      <c r="J113" s="1" t="inlineStr">
        <is>
          <t xml:space="preserve">§K.7 Carriers Under A Code‐Sharing Arrangement</t>
        </is>
      </c>
      <c r="K113" s="1"/>
      <c r="L113" s="1"/>
      <c r="M113" s="2" t="inlineStr">
        <is>
          <t xml:space="preserve">evaluation-criterion</t>
        </is>
      </c>
    </row>
    <row r="114">
      <c r="A114" s="1" t="inlineStr">
        <is>
          <t xml:space="preserve">R-113</t>
        </is>
      </c>
      <c r="B114" s="1" t="inlineStr">
        <is>
          <t xml:space="preserve">C.16</t>
        </is>
      </c>
      <c r="C114" s="1"/>
      <c r="D114" s="1">
        <v>36</v>
      </c>
      <c r="E114" s="2" t="inlineStr">
        <is>
          <t xml:space="preserve">The offeror must certify in §K.7 Carriers Under A Code‐Sharing Arrangement that its offered codeshare is included in the IATA Bilateral Interline E‐ticketing Agreements Table (BIETA) and its offered foreign codeshare is from a country that meets International Civil Aviation Organization (ICAO) standards (i.e., FAA International Aviation Safety Assessment Category 1 rating).</t>
        </is>
      </c>
      <c r="F114" s="1" t="inlineStr">
        <is>
          <t xml:space="preserve">must</t>
        </is>
      </c>
      <c r="G114" s="1" t="inlineStr">
        <is>
          <t xml:space="preserve">Yes</t>
        </is>
      </c>
      <c r="H114" s="1" t="inlineStr">
        <is>
          <t xml:space="preserve">High</t>
        </is>
      </c>
      <c r="I114" s="2"/>
      <c r="J114" s="1" t="inlineStr">
        <is>
          <t xml:space="preserve">§K.7 Carriers Under A Code‐Sharing Arrangement</t>
        </is>
      </c>
      <c r="K114" s="1"/>
      <c r="L114" s="1"/>
      <c r="M114" s="2" t="inlineStr">
        <is>
          <t xml:space="preserve">evaluation-criterion</t>
        </is>
      </c>
    </row>
    <row r="115">
      <c r="A115" s="1" t="inlineStr">
        <is>
          <t xml:space="preserve">R-114</t>
        </is>
      </c>
      <c r="B115" s="1" t="inlineStr">
        <is>
          <t xml:space="preserve">F.2</t>
        </is>
      </c>
      <c r="C115" s="1"/>
      <c r="D115" s="1">
        <v>39</v>
      </c>
      <c r="E115" s="2" t="inlineStr">
        <is>
          <t xml:space="preserve">Within ten (10) business days after contract award, and at time of a modification, contract carriers must confirm in writing that they continue to meet the minimum requirements for all line items awarded for the period of performance beginning October 1, 2025, through September 30, 2026.</t>
        </is>
      </c>
      <c r="F115" s="1" t="inlineStr">
        <is>
          <t xml:space="preserve">must</t>
        </is>
      </c>
      <c r="G115" s="1" t="inlineStr">
        <is>
          <t xml:space="preserve">Yes</t>
        </is>
      </c>
      <c r="H115" s="1" t="inlineStr">
        <is>
          <t xml:space="preserve">High</t>
        </is>
      </c>
      <c r="I115" s="2"/>
      <c r="J115" s="1" t="inlineStr">
        <is>
          <t xml:space="preserve">Unassigned</t>
        </is>
      </c>
      <c r="K115" s="1"/>
      <c r="L115" s="1"/>
      <c r="M115" s="2"/>
    </row>
    <row r="116">
      <c r="A116" s="1" t="inlineStr">
        <is>
          <t xml:space="preserve">R-115</t>
        </is>
      </c>
      <c r="B116" s="1" t="inlineStr">
        <is>
          <t xml:space="preserve">F.2</t>
        </is>
      </c>
      <c r="C116" s="1"/>
      <c r="D116" s="1">
        <v>39</v>
      </c>
      <c r="E116" s="2" t="inlineStr">
        <is>
          <t xml:space="preserve">Contract carriers must itemize any line items where they no longer meet the minimum requirements for the contract period of performance beginning October 1, 2025, through September 30, 2026.</t>
        </is>
      </c>
      <c r="F116" s="1" t="inlineStr">
        <is>
          <t xml:space="preserve">must</t>
        </is>
      </c>
      <c r="G116" s="1" t="inlineStr">
        <is>
          <t xml:space="preserve">Yes</t>
        </is>
      </c>
      <c r="H116" s="1" t="inlineStr">
        <is>
          <t xml:space="preserve">High</t>
        </is>
      </c>
      <c r="I116" s="2"/>
      <c r="J116" s="1" t="inlineStr">
        <is>
          <t xml:space="preserve">Unassigned</t>
        </is>
      </c>
      <c r="K116" s="1"/>
      <c r="L116" s="1"/>
      <c r="M116" s="2"/>
    </row>
    <row r="117">
      <c r="A117" s="1" t="inlineStr">
        <is>
          <t xml:space="preserve">R-116</t>
        </is>
      </c>
      <c r="B117" s="1" t="inlineStr">
        <is>
          <t xml:space="preserve">F.2</t>
        </is>
      </c>
      <c r="C117" s="1"/>
      <c r="D117" s="1">
        <v>39</v>
      </c>
      <c r="E117" s="2" t="inlineStr">
        <is>
          <t xml:space="preserve">For line items that are awarded to a carrier with nonstop service, but where the minimum requirement is connect service, the contract carrier must re‐confirm nonstop service.</t>
        </is>
      </c>
      <c r="F117" s="1" t="inlineStr">
        <is>
          <t xml:space="preserve">must</t>
        </is>
      </c>
      <c r="G117" s="1" t="inlineStr">
        <is>
          <t xml:space="preserve">Yes</t>
        </is>
      </c>
      <c r="H117" s="1" t="inlineStr">
        <is>
          <t xml:space="preserve">High</t>
        </is>
      </c>
      <c r="I117" s="2"/>
      <c r="J117" s="1" t="inlineStr">
        <is>
          <t xml:space="preserve">Unassigned</t>
        </is>
      </c>
      <c r="K117" s="1"/>
      <c r="L117" s="1"/>
      <c r="M117" s="2"/>
    </row>
    <row r="118">
      <c r="A118" s="1" t="inlineStr">
        <is>
          <t xml:space="preserve">R-117</t>
        </is>
      </c>
      <c r="B118" s="1" t="inlineStr">
        <is>
          <t xml:space="preserve">F.3</t>
        </is>
      </c>
      <c r="C118" s="1"/>
      <c r="D118" s="1">
        <v>39</v>
      </c>
      <c r="E118" s="2" t="inlineStr">
        <is>
          <t xml:space="preserve">Prior to submission, the offeror must confirm that a specific line item(s): 1) does not meet the minimum requirements; 2) has not been deleted from the contract carrier’s contract; and 3) has not been re‐awarded to another contract carrier.</t>
        </is>
      </c>
      <c r="F118" s="1" t="inlineStr">
        <is>
          <t xml:space="preserve">must</t>
        </is>
      </c>
      <c r="G118" s="1" t="inlineStr">
        <is>
          <t xml:space="preserve">Yes</t>
        </is>
      </c>
      <c r="H118" s="1" t="inlineStr">
        <is>
          <t xml:space="preserve">High</t>
        </is>
      </c>
      <c r="I118" s="2"/>
      <c r="J118" s="1" t="inlineStr">
        <is>
          <t xml:space="preserve">Unassigned</t>
        </is>
      </c>
      <c r="K118" s="1"/>
      <c r="L118" s="1"/>
      <c r="M118" s="2"/>
    </row>
    <row r="119">
      <c r="A119" s="1" t="inlineStr">
        <is>
          <t xml:space="preserve">R-118</t>
        </is>
      </c>
      <c r="B119" s="1" t="inlineStr">
        <is>
          <t xml:space="preserve">F.5</t>
        </is>
      </c>
      <c r="C119" s="1"/>
      <c r="D119" s="1">
        <v>40</v>
      </c>
      <c r="E119" s="2" t="inlineStr">
        <is>
          <t xml:space="preserve">If a contract carrier ceases to provide at least the minimum level of service required by the contract to any line item, the contract carrier must provide the Government thirty (30) calendar days written notice to the extent practicable prior to reducing or discontinuing the service.</t>
        </is>
      </c>
      <c r="F119" s="1" t="inlineStr">
        <is>
          <t xml:space="preserve">must</t>
        </is>
      </c>
      <c r="G119" s="1" t="inlineStr">
        <is>
          <t xml:space="preserve">Yes</t>
        </is>
      </c>
      <c r="H119" s="1" t="inlineStr">
        <is>
          <t xml:space="preserve">High</t>
        </is>
      </c>
      <c r="I119" s="2"/>
      <c r="J119" s="1" t="inlineStr">
        <is>
          <t xml:space="preserve">Unassigned</t>
        </is>
      </c>
      <c r="K119" s="1"/>
      <c r="L119" s="1"/>
      <c r="M119" s="2"/>
    </row>
    <row r="120">
      <c r="A120" s="1" t="inlineStr">
        <is>
          <t xml:space="preserve">R-119</t>
        </is>
      </c>
      <c r="B120" s="1" t="inlineStr">
        <is>
          <t xml:space="preserve">F.5</t>
        </is>
      </c>
      <c r="C120" s="1"/>
      <c r="D120" s="1">
        <v>40</v>
      </c>
      <c r="E120" s="2" t="inlineStr">
        <is>
          <t xml:space="preserve">The contract carrier must notify the Government in the above stated manner when the carrier discontinues nonstop service in a connect line item.</t>
        </is>
      </c>
      <c r="F120" s="1" t="inlineStr">
        <is>
          <t xml:space="preserve">must</t>
        </is>
      </c>
      <c r="G120" s="1" t="inlineStr">
        <is>
          <t xml:space="preserve">Yes</t>
        </is>
      </c>
      <c r="H120" s="1" t="inlineStr">
        <is>
          <t xml:space="preserve">High</t>
        </is>
      </c>
      <c r="I120" s="2"/>
      <c r="J120" s="1" t="inlineStr">
        <is>
          <t xml:space="preserve">Unassigned</t>
        </is>
      </c>
      <c r="K120" s="1"/>
      <c r="L120" s="1"/>
      <c r="M120" s="2"/>
    </row>
    <row r="121">
      <c r="A121" s="1" t="inlineStr">
        <is>
          <t xml:space="preserve">R-120</t>
        </is>
      </c>
      <c r="B121" s="1" t="inlineStr">
        <is>
          <t xml:space="preserve">F.5</t>
        </is>
      </c>
      <c r="C121" s="1"/>
      <c r="D121" s="1">
        <v>41</v>
      </c>
      <c r="E121" s="2" t="inlineStr">
        <is>
          <t xml:space="preserve">Contract carriers must implement modification changes in commercial distribution and reservation systems within two (2) business days of the modification’s effective date.</t>
        </is>
      </c>
      <c r="F121" s="1" t="inlineStr">
        <is>
          <t xml:space="preserve">must</t>
        </is>
      </c>
      <c r="G121" s="1" t="inlineStr">
        <is>
          <t xml:space="preserve">Yes</t>
        </is>
      </c>
      <c r="H121" s="1" t="inlineStr">
        <is>
          <t xml:space="preserve">High</t>
        </is>
      </c>
      <c r="I121" s="2"/>
      <c r="J121" s="1" t="inlineStr">
        <is>
          <t xml:space="preserve">Unassigned</t>
        </is>
      </c>
      <c r="K121" s="1"/>
      <c r="L121" s="1"/>
      <c r="M121" s="2"/>
    </row>
    <row r="122">
      <c r="A122" s="1" t="inlineStr">
        <is>
          <t xml:space="preserve">R-121</t>
        </is>
      </c>
      <c r="B122" s="1" t="inlineStr">
        <is>
          <t xml:space="preserve">F.6</t>
        </is>
      </c>
      <c r="C122" s="1"/>
      <c r="D122" s="1">
        <v>41</v>
      </c>
      <c r="E122" s="2" t="inlineStr">
        <is>
          <t xml:space="preserve">Carriers must submit reports of all Passenger Name Records (PNRs) cancelled during the period of performance, upon request by the CO. The report should be an MS Excel document consistent with the following template.</t>
        </is>
      </c>
      <c r="F122" s="1" t="inlineStr">
        <is>
          <t xml:space="preserve">must</t>
        </is>
      </c>
      <c r="G122" s="1" t="inlineStr">
        <is>
          <t xml:space="preserve">Yes</t>
        </is>
      </c>
      <c r="H122" s="1" t="inlineStr">
        <is>
          <t xml:space="preserve">High</t>
        </is>
      </c>
      <c r="I122" s="2"/>
      <c r="J122" s="1" t="inlineStr">
        <is>
          <t xml:space="preserve">Unassigned</t>
        </is>
      </c>
      <c r="K122" s="1"/>
      <c r="L122" s="1"/>
      <c r="M122" s="2"/>
    </row>
    <row r="123">
      <c r="A123" s="1" t="inlineStr">
        <is>
          <t xml:space="preserve">R-122</t>
        </is>
      </c>
      <c r="B123" s="1" t="inlineStr">
        <is>
          <t xml:space="preserve">F.6</t>
        </is>
      </c>
      <c r="C123" s="1"/>
      <c r="D123" s="1">
        <v>41</v>
      </c>
      <c r="E123" s="2" t="inlineStr">
        <is>
          <t xml:space="preserve">The Excel workbook should contain three (3) separate worksheets, one (1) for Domestic reservations, one (1) for International reservations (to include International Business and Premium Economy Class Line Items), and another for Fifth Freedom of the Air reservations.</t>
        </is>
      </c>
      <c r="F123" s="1" t="inlineStr">
        <is>
          <t xml:space="preserve">should</t>
        </is>
      </c>
      <c r="G123" s="1" t="inlineStr">
        <is>
          <t xml:space="preserve">No</t>
        </is>
      </c>
      <c r="H123" s="1" t="inlineStr">
        <is>
          <t xml:space="preserve">High</t>
        </is>
      </c>
      <c r="I123" s="2"/>
      <c r="J123" s="1" t="inlineStr">
        <is>
          <t xml:space="preserve">Unassigned</t>
        </is>
      </c>
      <c r="K123" s="1"/>
      <c r="L123" s="1"/>
      <c r="M123" s="2" t="inlineStr">
        <is>
          <t xml:space="preserve">advisory</t>
        </is>
      </c>
    </row>
    <row r="124">
      <c r="A124" s="1" t="inlineStr">
        <is>
          <t xml:space="preserve">R-123</t>
        </is>
      </c>
      <c r="B124" s="1" t="inlineStr">
        <is>
          <t xml:space="preserve">F.6</t>
        </is>
      </c>
      <c r="C124" s="1"/>
      <c r="D124" s="1">
        <v>41</v>
      </c>
      <c r="E124" s="2" t="inlineStr">
        <is>
          <t xml:space="preserve">Each line item should represent a unique PNR and outbound segment that was never ticketed or cancelled prior to the auto‐cancellation.</t>
        </is>
      </c>
      <c r="F124" s="1" t="inlineStr">
        <is>
          <t xml:space="preserve">should</t>
        </is>
      </c>
      <c r="G124" s="1" t="inlineStr">
        <is>
          <t xml:space="preserve">No</t>
        </is>
      </c>
      <c r="H124" s="1" t="inlineStr">
        <is>
          <t xml:space="preserve">High</t>
        </is>
      </c>
      <c r="I124" s="2"/>
      <c r="J124" s="1" t="inlineStr">
        <is>
          <t xml:space="preserve">Unassigned</t>
        </is>
      </c>
      <c r="K124" s="1"/>
      <c r="L124" s="1"/>
      <c r="M124" s="2" t="inlineStr">
        <is>
          <t xml:space="preserve">advisory</t>
        </is>
      </c>
    </row>
    <row r="125">
      <c r="A125" s="1" t="inlineStr">
        <is>
          <t xml:space="preserve">R-124</t>
        </is>
      </c>
      <c r="B125" s="1" t="inlineStr">
        <is>
          <t xml:space="preserve">F.6</t>
        </is>
      </c>
      <c r="C125" s="1"/>
      <c r="D125" s="1">
        <v>41</v>
      </c>
      <c r="E125" s="2" t="inlineStr">
        <is>
          <t xml:space="preserve">Inbound segments should not be included since they should be automatically cancelled consistent with the requirement.</t>
        </is>
      </c>
      <c r="F125" s="1" t="inlineStr">
        <is>
          <t xml:space="preserve">should</t>
        </is>
      </c>
      <c r="G125" s="1" t="inlineStr">
        <is>
          <t xml:space="preserve">No</t>
        </is>
      </c>
      <c r="H125" s="1" t="inlineStr">
        <is>
          <t xml:space="preserve">High</t>
        </is>
      </c>
      <c r="I125" s="2"/>
      <c r="J125" s="1" t="inlineStr">
        <is>
          <t xml:space="preserve">Unassigned</t>
        </is>
      </c>
      <c r="K125" s="1"/>
      <c r="L125" s="1"/>
      <c r="M125" s="2" t="inlineStr">
        <is>
          <t xml:space="preserve">advisory</t>
        </is>
      </c>
    </row>
    <row r="126">
      <c r="A126" s="1" t="inlineStr">
        <is>
          <t xml:space="preserve">R-125</t>
        </is>
      </c>
      <c r="B126" s="1" t="inlineStr">
        <is>
          <t xml:space="preserve">F.7</t>
        </is>
      </c>
      <c r="C126" s="1"/>
      <c r="D126" s="1">
        <v>42</v>
      </c>
      <c r="E126" s="2" t="inlineStr">
        <is>
          <t xml:space="preserve">In instances where the carrier has concerns about the usage of CPP, the circumstance and any attendant documentation should be brought to the attention of the Contracting Officer for prompt resolution.</t>
        </is>
      </c>
      <c r="F126" s="1" t="inlineStr">
        <is>
          <t xml:space="preserve">should</t>
        </is>
      </c>
      <c r="G126" s="1" t="inlineStr">
        <is>
          <t xml:space="preserve">No</t>
        </is>
      </c>
      <c r="H126" s="1" t="inlineStr">
        <is>
          <t xml:space="preserve">High</t>
        </is>
      </c>
      <c r="I126" s="2"/>
      <c r="J126" s="1" t="inlineStr">
        <is>
          <t xml:space="preserve">Unassigned</t>
        </is>
      </c>
      <c r="K126" s="1"/>
      <c r="L126" s="1"/>
      <c r="M126" s="2" t="inlineStr">
        <is>
          <t xml:space="preserve">advisory</t>
        </is>
      </c>
    </row>
    <row r="127">
      <c r="A127" s="1" t="inlineStr">
        <is>
          <t xml:space="preserve">R-126</t>
        </is>
      </c>
      <c r="B127" s="1" t="inlineStr">
        <is>
          <t xml:space="preserve">G.1</t>
        </is>
      </c>
      <c r="C127" s="1"/>
      <c r="D127" s="1">
        <v>44</v>
      </c>
      <c r="E127" s="2" t="inlineStr">
        <is>
          <t xml:space="preserve">1. The Government will conduct audits of transportation bills from a carrier in accordance</t>
        </is>
      </c>
      <c r="F127" s="1" t="inlineStr">
        <is>
          <t xml:space="preserve">will</t>
        </is>
      </c>
      <c r="G127" s="1" t="inlineStr">
        <is>
          <t xml:space="preserve">Yes</t>
        </is>
      </c>
      <c r="H127" s="1" t="inlineStr">
        <is>
          <t xml:space="preserve">High</t>
        </is>
      </c>
      <c r="I127" s="2"/>
      <c r="J127" s="1" t="inlineStr">
        <is>
          <t xml:space="preserve">Government Dependency</t>
        </is>
      </c>
      <c r="K127" s="1" t="inlineStr">
        <is>
          <t xml:space="preserve">Government</t>
        </is>
      </c>
      <c r="L127" s="1"/>
      <c r="M127" s="2" t="inlineStr">
        <is>
          <t xml:space="preserve">government-obligation</t>
        </is>
      </c>
    </row>
    <row r="128">
      <c r="A128" s="1" t="inlineStr">
        <is>
          <t xml:space="preserve">R-127</t>
        </is>
      </c>
      <c r="B128" s="1" t="inlineStr">
        <is>
          <t xml:space="preserve">G.3</t>
        </is>
      </c>
      <c r="C128" s="1"/>
      <c r="D128" s="1">
        <v>44</v>
      </c>
      <c r="E128" s="2" t="inlineStr">
        <is>
          <t xml:space="preserve">This should be done through the normal refund process associated with the travel card contractor, or directly to the ordering agency’s finance office when other payment means are used.</t>
        </is>
      </c>
      <c r="F128" s="1" t="inlineStr">
        <is>
          <t xml:space="preserve">should</t>
        </is>
      </c>
      <c r="G128" s="1" t="inlineStr">
        <is>
          <t xml:space="preserve">No</t>
        </is>
      </c>
      <c r="H128" s="1" t="inlineStr">
        <is>
          <t xml:space="preserve">High</t>
        </is>
      </c>
      <c r="I128" s="2"/>
      <c r="J128" s="1" t="inlineStr">
        <is>
          <t xml:space="preserve">Unassigned</t>
        </is>
      </c>
      <c r="K128" s="1"/>
      <c r="L128" s="1"/>
      <c r="M128" s="2" t="inlineStr">
        <is>
          <t xml:space="preserve">advisory</t>
        </is>
      </c>
    </row>
    <row r="129">
      <c r="A129" s="1" t="inlineStr">
        <is>
          <t xml:space="preserve">R-128</t>
        </is>
      </c>
      <c r="B129" s="1" t="inlineStr">
        <is>
          <t xml:space="preserve">G.3</t>
        </is>
      </c>
      <c r="C129" s="1"/>
      <c r="D129" s="1">
        <v>44</v>
      </c>
      <c r="E129" s="2" t="inlineStr">
        <is>
          <t xml:space="preserve">The contract carrier must maintain documentation of this refund.</t>
        </is>
      </c>
      <c r="F129" s="1" t="inlineStr">
        <is>
          <t xml:space="preserve">must</t>
        </is>
      </c>
      <c r="G129" s="1" t="inlineStr">
        <is>
          <t xml:space="preserve">Yes</t>
        </is>
      </c>
      <c r="H129" s="1" t="inlineStr">
        <is>
          <t xml:space="preserve">High</t>
        </is>
      </c>
      <c r="I129" s="2"/>
      <c r="J129" s="1" t="inlineStr">
        <is>
          <t xml:space="preserve">Unassigned</t>
        </is>
      </c>
      <c r="K129" s="1"/>
      <c r="L129" s="1"/>
      <c r="M129" s="2"/>
    </row>
    <row r="130">
      <c r="A130" s="1" t="inlineStr">
        <is>
          <t xml:space="preserve">R-129</t>
        </is>
      </c>
      <c r="B130" s="1" t="inlineStr">
        <is>
          <t xml:space="preserve">G.3</t>
        </is>
      </c>
      <c r="C130" s="1"/>
      <c r="D130" s="1">
        <v>44</v>
      </c>
      <c r="E130" s="2" t="inlineStr">
        <is>
          <t xml:space="preserve">GSA, or its designee, will conduct routine audits of all commercial distribution and reservation systems to ensure vendor performance.</t>
        </is>
      </c>
      <c r="F130" s="1" t="inlineStr">
        <is>
          <t xml:space="preserve">will</t>
        </is>
      </c>
      <c r="G130" s="1" t="inlineStr">
        <is>
          <t xml:space="preserve">Yes</t>
        </is>
      </c>
      <c r="H130" s="1" t="inlineStr">
        <is>
          <t xml:space="preserve">High</t>
        </is>
      </c>
      <c r="I130" s="2"/>
      <c r="J130" s="1" t="inlineStr">
        <is>
          <t xml:space="preserve">Government Dependency</t>
        </is>
      </c>
      <c r="K130" s="1" t="inlineStr">
        <is>
          <t xml:space="preserve">Government</t>
        </is>
      </c>
      <c r="L130" s="1"/>
      <c r="M130" s="2" t="inlineStr">
        <is>
          <t xml:space="preserve">government-obligation</t>
        </is>
      </c>
    </row>
    <row r="131">
      <c r="A131" s="1" t="inlineStr">
        <is>
          <t xml:space="preserve">R-130</t>
        </is>
      </c>
      <c r="B131" s="1" t="inlineStr">
        <is>
          <t xml:space="preserve">G.3</t>
        </is>
      </c>
      <c r="C131" s="1"/>
      <c r="D131" s="1">
        <v>44</v>
      </c>
      <c r="E131" s="2" t="inlineStr">
        <is>
          <t xml:space="preserve">The Contractor must correct any improperly filed or displayed contract fare or rule within two (2) business days of notification.</t>
        </is>
      </c>
      <c r="F131" s="1" t="inlineStr">
        <is>
          <t xml:space="preserve">must</t>
        </is>
      </c>
      <c r="G131" s="1" t="inlineStr">
        <is>
          <t xml:space="preserve">Yes</t>
        </is>
      </c>
      <c r="H131" s="1" t="inlineStr">
        <is>
          <t xml:space="preserve">High</t>
        </is>
      </c>
      <c r="I131" s="2"/>
      <c r="J131" s="1" t="inlineStr">
        <is>
          <t xml:space="preserve">Unassigned</t>
        </is>
      </c>
      <c r="K131" s="1"/>
      <c r="L131" s="1"/>
      <c r="M131" s="2"/>
    </row>
    <row r="132">
      <c r="A132" s="1" t="inlineStr">
        <is>
          <t xml:space="preserve">R-131</t>
        </is>
      </c>
      <c r="B132" s="1" t="inlineStr">
        <is>
          <t xml:space="preserve">G.3</t>
        </is>
      </c>
      <c r="C132" s="1"/>
      <c r="D132" s="1">
        <v>45</v>
      </c>
      <c r="E132" s="2" t="inlineStr">
        <is>
          <t xml:space="preserve">If, after award, the contract carrier offers an unrestricted coach fare available to the general public that is lower than the contract fare, the contract carrier must provide the lower fare to Government travelers in lieu of the contract fare.</t>
        </is>
      </c>
      <c r="F132" s="1" t="inlineStr">
        <is>
          <t xml:space="preserve">must</t>
        </is>
      </c>
      <c r="G132" s="1" t="inlineStr">
        <is>
          <t xml:space="preserve">Yes</t>
        </is>
      </c>
      <c r="H132" s="1" t="inlineStr">
        <is>
          <t xml:space="preserve">High</t>
        </is>
      </c>
      <c r="I132" s="2"/>
      <c r="J132" s="1" t="inlineStr">
        <is>
          <t xml:space="preserve">Unassigned</t>
        </is>
      </c>
      <c r="K132" s="1"/>
      <c r="L132" s="1"/>
      <c r="M132" s="2"/>
    </row>
    <row r="133">
      <c r="A133" s="1" t="inlineStr">
        <is>
          <t xml:space="preserve">R-132</t>
        </is>
      </c>
      <c r="B133" s="1" t="inlineStr">
        <is>
          <t xml:space="preserve">G.3</t>
        </is>
      </c>
      <c r="C133" s="1"/>
      <c r="D133" s="1">
        <v>45</v>
      </c>
      <c r="E133" s="2" t="inlineStr">
        <is>
          <t xml:space="preserve">The contract carrier must provide the lower fare in lieu of the contract fare if the traveler qualifies for the lower fare and space is available at the time of booking.</t>
        </is>
      </c>
      <c r="F133" s="1" t="inlineStr">
        <is>
          <t xml:space="preserve">must</t>
        </is>
      </c>
      <c r="G133" s="1" t="inlineStr">
        <is>
          <t xml:space="preserve">Yes</t>
        </is>
      </c>
      <c r="H133" s="1" t="inlineStr">
        <is>
          <t xml:space="preserve">High</t>
        </is>
      </c>
      <c r="I133" s="2"/>
      <c r="J133" s="1" t="inlineStr">
        <is>
          <t xml:space="preserve">Unassigned</t>
        </is>
      </c>
      <c r="K133" s="1"/>
      <c r="L133" s="1"/>
      <c r="M133" s="2"/>
    </row>
    <row r="134">
      <c r="A134" s="1" t="inlineStr">
        <is>
          <t xml:space="preserve">R-133</t>
        </is>
      </c>
      <c r="B134" s="1" t="inlineStr">
        <is>
          <t xml:space="preserve">G.3</t>
        </is>
      </c>
      <c r="C134" s="1"/>
      <c r="D134" s="1">
        <v>45</v>
      </c>
      <c r="E134" s="2" t="inlineStr">
        <is>
          <t xml:space="preserve">Any price reduction offered by a contract carrier must be for a minimum of thirty (30) calendar days.</t>
        </is>
      </c>
      <c r="F134" s="1" t="inlineStr">
        <is>
          <t xml:space="preserve">must</t>
        </is>
      </c>
      <c r="G134" s="1" t="inlineStr">
        <is>
          <t xml:space="preserve">Yes</t>
        </is>
      </c>
      <c r="H134" s="1" t="inlineStr">
        <is>
          <t xml:space="preserve">High</t>
        </is>
      </c>
      <c r="I134" s="2"/>
      <c r="J134" s="1" t="inlineStr">
        <is>
          <t xml:space="preserve">Unassigned</t>
        </is>
      </c>
      <c r="K134" s="1"/>
      <c r="L134" s="1"/>
      <c r="M134" s="2"/>
    </row>
    <row r="135">
      <c r="A135" s="1" t="inlineStr">
        <is>
          <t xml:space="preserve">R-134</t>
        </is>
      </c>
      <c r="B135" s="1" t="inlineStr">
        <is>
          <t xml:space="preserve">G.3</t>
        </is>
      </c>
      <c r="C135" s="1"/>
      <c r="D135" s="1">
        <v>45</v>
      </c>
      <c r="E135" s="2" t="inlineStr">
        <is>
          <t xml:space="preserve">The contract carrier must notify the Contracting Officer, and the price reductions will be implemented by contract modification.</t>
        </is>
      </c>
      <c r="F135" s="1" t="inlineStr">
        <is>
          <t xml:space="preserve">must</t>
        </is>
      </c>
      <c r="G135" s="1" t="inlineStr">
        <is>
          <t xml:space="preserve">Yes</t>
        </is>
      </c>
      <c r="H135" s="1" t="inlineStr">
        <is>
          <t xml:space="preserve">High</t>
        </is>
      </c>
      <c r="I135" s="2"/>
      <c r="J135" s="1" t="inlineStr">
        <is>
          <t xml:space="preserve">Unassigned</t>
        </is>
      </c>
      <c r="K135" s="1"/>
      <c r="L135" s="1"/>
      <c r="M135" s="2"/>
    </row>
    <row r="136">
      <c r="A136" s="1" t="inlineStr">
        <is>
          <t xml:space="preserve">R-135</t>
        </is>
      </c>
      <c r="B136" s="1" t="inlineStr">
        <is>
          <t xml:space="preserve">H.2</t>
        </is>
      </c>
      <c r="C136" s="1"/>
      <c r="D136" s="1">
        <v>46</v>
      </c>
      <c r="E136" s="2" t="inlineStr">
        <is>
          <t xml:space="preserve">The contract carrier must comply with all provisions of the Federal Aviation Act of 1958 (as amended), as well as relevant rules, regulations, and policies issued by the Department of Transportation (DOT) and the Transportation Security Administration (TSA).</t>
        </is>
      </c>
      <c r="F136" s="1" t="inlineStr">
        <is>
          <t xml:space="preserve">must</t>
        </is>
      </c>
      <c r="G136" s="1" t="inlineStr">
        <is>
          <t xml:space="preserve">Yes</t>
        </is>
      </c>
      <c r="H136" s="1" t="inlineStr">
        <is>
          <t xml:space="preserve">High</t>
        </is>
      </c>
      <c r="I136" s="2"/>
      <c r="J136" s="1" t="inlineStr">
        <is>
          <t xml:space="preserve">Unassigned</t>
        </is>
      </c>
      <c r="K136" s="1"/>
      <c r="L136" s="1"/>
      <c r="M136" s="2"/>
    </row>
    <row r="137">
      <c r="A137" s="1" t="inlineStr">
        <is>
          <t xml:space="preserve">R-136</t>
        </is>
      </c>
      <c r="B137" s="1" t="inlineStr">
        <is>
          <t xml:space="preserve">H.3</t>
        </is>
      </c>
      <c r="C137" s="1"/>
      <c r="D137" s="1">
        <v>46</v>
      </c>
      <c r="E137" s="2" t="inlineStr">
        <is>
          <t xml:space="preserve">All offerors and their U.S. air carrier codeshare partners proposed for service on offered line items must remain in an approved status throughout the period of performance for the contract.</t>
        </is>
      </c>
      <c r="F137" s="1" t="inlineStr">
        <is>
          <t xml:space="preserve">must</t>
        </is>
      </c>
      <c r="G137" s="1" t="inlineStr">
        <is>
          <t xml:space="preserve">Yes</t>
        </is>
      </c>
      <c r="H137" s="1" t="inlineStr">
        <is>
          <t xml:space="preserve">High</t>
        </is>
      </c>
      <c r="I137" s="2"/>
      <c r="J137" s="1" t="inlineStr">
        <is>
          <t xml:space="preserve">Unassigned</t>
        </is>
      </c>
      <c r="K137" s="1"/>
      <c r="L137" s="1"/>
      <c r="M137" s="2"/>
    </row>
    <row r="138">
      <c r="A138" s="1" t="inlineStr">
        <is>
          <t xml:space="preserve">R-137</t>
        </is>
      </c>
      <c r="B138" s="1" t="inlineStr">
        <is>
          <t xml:space="preserve">H.3</t>
        </is>
      </c>
      <c r="C138" s="1"/>
      <c r="D138" s="1">
        <v>46</v>
      </c>
      <c r="E138" s="2" t="inlineStr">
        <is>
          <t xml:space="preserve">Such carriers must also meet the 12 months prior experience requirement of 32 CFR 861.4(e)(1).</t>
        </is>
      </c>
      <c r="F138" s="1" t="inlineStr">
        <is>
          <t xml:space="preserve">must</t>
        </is>
      </c>
      <c r="G138" s="1" t="inlineStr">
        <is>
          <t xml:space="preserve">Yes</t>
        </is>
      </c>
      <c r="H138" s="1" t="inlineStr">
        <is>
          <t xml:space="preserve">High</t>
        </is>
      </c>
      <c r="I138" s="2"/>
      <c r="J138" s="1" t="inlineStr">
        <is>
          <t xml:space="preserve">Unassigned</t>
        </is>
      </c>
      <c r="K138" s="1"/>
      <c r="L138" s="1"/>
      <c r="M138" s="2"/>
    </row>
    <row r="139">
      <c r="A139" s="1" t="inlineStr">
        <is>
          <t xml:space="preserve">R-138</t>
        </is>
      </c>
      <c r="B139" s="1" t="inlineStr">
        <is>
          <t xml:space="preserve">H.5</t>
        </is>
      </c>
      <c r="C139" s="1"/>
      <c r="D139" s="1">
        <v>47</v>
      </c>
      <c r="E139" s="2" t="inlineStr">
        <is>
          <t xml:space="preserve">(a) In order to receive a contract award under this solicitation, all offerors must participate in the CRAF Program or, in the alternative, receive a Letter of CRAF Technical Ineligibility from the Air Mobility Command (AMC), DoD Commercial Airlift Division (AMC/A3B).</t>
        </is>
      </c>
      <c r="F139" s="1" t="inlineStr">
        <is>
          <t xml:space="preserve">must</t>
        </is>
      </c>
      <c r="G139" s="1" t="inlineStr">
        <is>
          <t xml:space="preserve">Yes</t>
        </is>
      </c>
      <c r="H139" s="1" t="inlineStr">
        <is>
          <t xml:space="preserve">High</t>
        </is>
      </c>
      <c r="I139" s="2"/>
      <c r="J139" s="1" t="inlineStr">
        <is>
          <t xml:space="preserve">Unassigned</t>
        </is>
      </c>
      <c r="K139" s="1"/>
      <c r="L139" s="1"/>
      <c r="M139" s="2"/>
    </row>
    <row r="140">
      <c r="A140" s="1" t="inlineStr">
        <is>
          <t xml:space="preserve">R-139</t>
        </is>
      </c>
      <c r="B140" s="1" t="inlineStr">
        <is>
          <t xml:space="preserve">H.5</t>
        </is>
      </c>
      <c r="C140" s="1"/>
      <c r="D140" s="1">
        <v>47</v>
      </c>
      <c r="E140" s="2" t="inlineStr">
        <is>
          <t xml:space="preserve">During the entire period of this contract, the contract carrier must participate in the CRAF Program or have been certified as technically ineligible for CRAF membership.</t>
        </is>
      </c>
      <c r="F140" s="1" t="inlineStr">
        <is>
          <t xml:space="preserve">must</t>
        </is>
      </c>
      <c r="G140" s="1" t="inlineStr">
        <is>
          <t xml:space="preserve">Yes</t>
        </is>
      </c>
      <c r="H140" s="1" t="inlineStr">
        <is>
          <t xml:space="preserve">High</t>
        </is>
      </c>
      <c r="I140" s="2"/>
      <c r="J140" s="1" t="inlineStr">
        <is>
          <t xml:space="preserve">Unassigned</t>
        </is>
      </c>
      <c r="K140" s="1"/>
      <c r="L140" s="1"/>
      <c r="M140" s="2"/>
    </row>
    <row r="141">
      <c r="A141" s="1" t="inlineStr">
        <is>
          <t xml:space="preserve">R-140</t>
        </is>
      </c>
      <c r="B141" s="1" t="inlineStr">
        <is>
          <t xml:space="preserve">I.2</t>
        </is>
      </c>
      <c r="C141" s="1"/>
      <c r="D141" s="1">
        <v>51</v>
      </c>
      <c r="E141" s="2" t="inlineStr">
        <is>
          <t xml:space="preserve">(1) Contractors are prohibited from providing or using as part of the performance of the contract any covered article, or any products or services produced or provided by a source, if the covered article or the source is prohibited by any applicable FASCSA orders identified by the checkbox(es) in this paragraph (b)(1).</t>
        </is>
      </c>
      <c r="F141" s="1" t="inlineStr">
        <is>
          <t xml:space="preserve">other</t>
        </is>
      </c>
      <c r="G141" s="1" t="inlineStr">
        <is>
          <t xml:space="preserve">Yes</t>
        </is>
      </c>
      <c r="H141" s="1" t="inlineStr">
        <is>
          <t xml:space="preserve">High</t>
        </is>
      </c>
      <c r="I141" s="2"/>
      <c r="J141" s="1" t="inlineStr">
        <is>
          <t xml:space="preserve">Unassigned</t>
        </is>
      </c>
      <c r="K141" s="1"/>
      <c r="L141" s="1"/>
      <c r="M141" s="2"/>
    </row>
    <row r="142">
      <c r="A142" s="1" t="inlineStr">
        <is>
          <t xml:space="preserve">R-141</t>
        </is>
      </c>
      <c r="B142" s="1" t="inlineStr">
        <is>
          <t xml:space="preserve">I.2</t>
        </is>
      </c>
      <c r="C142" s="1"/>
      <c r="D142" s="1">
        <v>51</v>
      </c>
      <c r="E142" s="2" t="inlineStr">
        <is>
          <t xml:space="preserve">[Contracting Officer must select either “yes” or “no” for each of the following types of FASCSA orders:] Yes ☒ No ☐ DHS FASCSA Order Yes ☒ No ☐ DoD FASCSA Order Yes ☒ No ☐ DNI FASCSA Order (2) The Contractor shall search for the phrase “FASCSA order” in the System for Award Management (SAM) at https://www.sam.gov to locate applicable FASCSA orders identified in paragraph (b)(1).</t>
        </is>
      </c>
      <c r="F142" s="1" t="inlineStr">
        <is>
          <t xml:space="preserve">must</t>
        </is>
      </c>
      <c r="G142" s="1" t="inlineStr">
        <is>
          <t xml:space="preserve">Yes</t>
        </is>
      </c>
      <c r="H142" s="1" t="inlineStr">
        <is>
          <t xml:space="preserve">High</t>
        </is>
      </c>
      <c r="I142" s="2"/>
      <c r="J142" s="1" t="inlineStr">
        <is>
          <t xml:space="preserve">Government Dependency</t>
        </is>
      </c>
      <c r="K142" s="1" t="inlineStr">
        <is>
          <t xml:space="preserve">Government</t>
        </is>
      </c>
      <c r="L142" s="1"/>
      <c r="M142" s="2" t="inlineStr">
        <is>
          <t xml:space="preserve">government-obligation</t>
        </is>
      </c>
    </row>
    <row r="143">
      <c r="A143" s="1" t="inlineStr">
        <is>
          <t xml:space="preserve">R-142</t>
        </is>
      </c>
      <c r="B143" s="1" t="inlineStr">
        <is>
          <t xml:space="preserve">I.2</t>
        </is>
      </c>
      <c r="C143" s="1"/>
      <c r="D143" s="1">
        <v>51</v>
      </c>
      <c r="E143" s="2" t="inlineStr">
        <is>
          <t xml:space="preserve">(5) (i) If the contractor wishes to ask for a waiver of the requirements of a new FASCSA order being applied through modification, then the Contractor shall disclose the following:</t>
        </is>
      </c>
      <c r="F143" s="1" t="inlineStr">
        <is>
          <t xml:space="preserve">shall</t>
        </is>
      </c>
      <c r="G143" s="1" t="inlineStr">
        <is>
          <t xml:space="preserve">Yes</t>
        </is>
      </c>
      <c r="H143" s="1" t="inlineStr">
        <is>
          <t xml:space="preserve">High</t>
        </is>
      </c>
      <c r="I143" s="2"/>
      <c r="J143" s="1" t="inlineStr">
        <is>
          <t xml:space="preserve">Unassigned</t>
        </is>
      </c>
      <c r="K143" s="1"/>
      <c r="L143" s="1"/>
      <c r="M143" s="2"/>
    </row>
    <row r="144">
      <c r="A144" s="1" t="inlineStr">
        <is>
          <t xml:space="preserve">R-143</t>
        </is>
      </c>
      <c r="B144" s="1" t="inlineStr">
        <is>
          <t xml:space="preserve">I.2</t>
        </is>
      </c>
      <c r="C144" s="1"/>
      <c r="D144" s="1">
        <v>51</v>
      </c>
      <c r="E144" s="2" t="inlineStr">
        <is>
          <t xml:space="preserve">(A) Name of the product or service provided to the Government;</t>
        </is>
      </c>
      <c r="F144" s="1" t="inlineStr">
        <is>
          <t xml:space="preserve">other</t>
        </is>
      </c>
      <c r="G144" s="1" t="inlineStr">
        <is>
          <t xml:space="preserve">Yes</t>
        </is>
      </c>
      <c r="H144" s="1" t="inlineStr">
        <is>
          <t xml:space="preserve">High</t>
        </is>
      </c>
      <c r="I144" s="2"/>
      <c r="J144" s="1" t="inlineStr">
        <is>
          <t xml:space="preserve">Unassigned</t>
        </is>
      </c>
      <c r="K144" s="1"/>
      <c r="L144" s="1"/>
      <c r="M144" s="2" t="inlineStr">
        <is>
          <t xml:space="preserve">table-derived</t>
        </is>
      </c>
    </row>
    <row r="145">
      <c r="A145" s="1" t="inlineStr">
        <is>
          <t xml:space="preserve">R-144</t>
        </is>
      </c>
      <c r="B145" s="1" t="inlineStr">
        <is>
          <t xml:space="preserve">I.2</t>
        </is>
      </c>
      <c r="C145" s="1"/>
      <c r="D145" s="1">
        <v>51</v>
      </c>
      <c r="E145" s="2" t="inlineStr">
        <is>
          <t xml:space="preserve">(B) Name of the covered article or source subject to a FASCSA order;</t>
        </is>
      </c>
      <c r="F145" s="1" t="inlineStr">
        <is>
          <t xml:space="preserve">other</t>
        </is>
      </c>
      <c r="G145" s="1" t="inlineStr">
        <is>
          <t xml:space="preserve">Yes</t>
        </is>
      </c>
      <c r="H145" s="1" t="inlineStr">
        <is>
          <t xml:space="preserve">High</t>
        </is>
      </c>
      <c r="I145" s="2"/>
      <c r="J145" s="1" t="inlineStr">
        <is>
          <t xml:space="preserve">Unassigned</t>
        </is>
      </c>
      <c r="K145" s="1"/>
      <c r="L145" s="1"/>
      <c r="M145" s="2" t="inlineStr">
        <is>
          <t xml:space="preserve">table-derived</t>
        </is>
      </c>
    </row>
    <row r="146">
      <c r="A146" s="1" t="inlineStr">
        <is>
          <t xml:space="preserve">R-145</t>
        </is>
      </c>
      <c r="B146" s="1" t="inlineStr">
        <is>
          <t xml:space="preserve">I.2</t>
        </is>
      </c>
      <c r="C146" s="1"/>
      <c r="D146" s="1">
        <v>51</v>
      </c>
      <c r="E146" s="2" t="inlineStr">
        <is>
          <t xml:space="preserve">(C) If applicable, name of the vendor, including the Commercial and Government Entity code and unique entity identifier (if known), that supplied or supplies the covered article or the product or service to the Offeror;</t>
        </is>
      </c>
      <c r="F146" s="1" t="inlineStr">
        <is>
          <t xml:space="preserve">other</t>
        </is>
      </c>
      <c r="G146" s="1" t="inlineStr">
        <is>
          <t xml:space="preserve">Yes</t>
        </is>
      </c>
      <c r="H146" s="1" t="inlineStr">
        <is>
          <t xml:space="preserve">High</t>
        </is>
      </c>
      <c r="I146" s="2"/>
      <c r="J146" s="1" t="inlineStr">
        <is>
          <t xml:space="preserve">Unassigned</t>
        </is>
      </c>
      <c r="K146" s="1"/>
      <c r="L146" s="1"/>
      <c r="M146" s="2" t="inlineStr">
        <is>
          <t xml:space="preserve">table-derived</t>
        </is>
      </c>
    </row>
    <row r="147">
      <c r="A147" s="1" t="inlineStr">
        <is>
          <t xml:space="preserve">R-146</t>
        </is>
      </c>
      <c r="B147" s="1" t="inlineStr">
        <is>
          <t xml:space="preserve">I.2</t>
        </is>
      </c>
      <c r="C147" s="1"/>
      <c r="D147" s="1">
        <v>51</v>
      </c>
      <c r="E147" s="2" t="inlineStr">
        <is>
          <t xml:space="preserve">(D) Brand;</t>
        </is>
      </c>
      <c r="F147" s="1" t="inlineStr">
        <is>
          <t xml:space="preserve">other</t>
        </is>
      </c>
      <c r="G147" s="1" t="inlineStr">
        <is>
          <t xml:space="preserve">Yes</t>
        </is>
      </c>
      <c r="H147" s="1" t="inlineStr">
        <is>
          <t xml:space="preserve">High</t>
        </is>
      </c>
      <c r="I147" s="2"/>
      <c r="J147" s="1" t="inlineStr">
        <is>
          <t xml:space="preserve">Unassigned</t>
        </is>
      </c>
      <c r="K147" s="1"/>
      <c r="L147" s="1"/>
      <c r="M147" s="2" t="inlineStr">
        <is>
          <t xml:space="preserve">table-derived</t>
        </is>
      </c>
    </row>
    <row r="148">
      <c r="A148" s="1" t="inlineStr">
        <is>
          <t xml:space="preserve">R-147</t>
        </is>
      </c>
      <c r="B148" s="1" t="inlineStr">
        <is>
          <t xml:space="preserve">I.2</t>
        </is>
      </c>
      <c r="C148" s="1"/>
      <c r="D148" s="1">
        <v>52</v>
      </c>
      <c r="E148" s="2" t="inlineStr">
        <is>
          <t xml:space="preserve">(E) Model number (original equipment manufacturer number, manufacturer part number, or wholesaler number);</t>
        </is>
      </c>
      <c r="F148" s="1" t="inlineStr">
        <is>
          <t xml:space="preserve">other</t>
        </is>
      </c>
      <c r="G148" s="1" t="inlineStr">
        <is>
          <t xml:space="preserve">Yes</t>
        </is>
      </c>
      <c r="H148" s="1" t="inlineStr">
        <is>
          <t xml:space="preserve">High</t>
        </is>
      </c>
      <c r="I148" s="2"/>
      <c r="J148" s="1" t="inlineStr">
        <is>
          <t xml:space="preserve">Unassigned</t>
        </is>
      </c>
      <c r="K148" s="1"/>
      <c r="L148" s="1"/>
      <c r="M148" s="2" t="inlineStr">
        <is>
          <t xml:space="preserve">table-derived</t>
        </is>
      </c>
    </row>
    <row r="149">
      <c r="A149" s="1" t="inlineStr">
        <is>
          <t xml:space="preserve">R-148</t>
        </is>
      </c>
      <c r="B149" s="1" t="inlineStr">
        <is>
          <t xml:space="preserve">I.2</t>
        </is>
      </c>
      <c r="C149" s="1"/>
      <c r="D149" s="1">
        <v>52</v>
      </c>
      <c r="E149" s="2" t="inlineStr">
        <is>
          <t xml:space="preserve">(F) Item description;</t>
        </is>
      </c>
      <c r="F149" s="1" t="inlineStr">
        <is>
          <t xml:space="preserve">other</t>
        </is>
      </c>
      <c r="G149" s="1" t="inlineStr">
        <is>
          <t xml:space="preserve">Yes</t>
        </is>
      </c>
      <c r="H149" s="1" t="inlineStr">
        <is>
          <t xml:space="preserve">High</t>
        </is>
      </c>
      <c r="I149" s="2"/>
      <c r="J149" s="1" t="inlineStr">
        <is>
          <t xml:space="preserve">Unassigned</t>
        </is>
      </c>
      <c r="K149" s="1"/>
      <c r="L149" s="1"/>
      <c r="M149" s="2" t="inlineStr">
        <is>
          <t xml:space="preserve">table-derived</t>
        </is>
      </c>
    </row>
    <row r="150">
      <c r="A150" s="1" t="inlineStr">
        <is>
          <t xml:space="preserve">R-149</t>
        </is>
      </c>
      <c r="B150" s="1" t="inlineStr">
        <is>
          <t xml:space="preserve">I.2</t>
        </is>
      </c>
      <c r="C150" s="1"/>
      <c r="D150" s="1">
        <v>52</v>
      </c>
      <c r="E150" s="2" t="inlineStr">
        <is>
          <t xml:space="preserve">(G) Reason why the applicable covered article or the product or service is being provided or used;</t>
        </is>
      </c>
      <c r="F150" s="1" t="inlineStr">
        <is>
          <t xml:space="preserve">other</t>
        </is>
      </c>
      <c r="G150" s="1" t="inlineStr">
        <is>
          <t xml:space="preserve">Yes</t>
        </is>
      </c>
      <c r="H150" s="1" t="inlineStr">
        <is>
          <t xml:space="preserve">High</t>
        </is>
      </c>
      <c r="I150" s="2"/>
      <c r="J150" s="1" t="inlineStr">
        <is>
          <t xml:space="preserve">Unassigned</t>
        </is>
      </c>
      <c r="K150" s="1"/>
      <c r="L150" s="1"/>
      <c r="M150" s="2" t="inlineStr">
        <is>
          <t xml:space="preserve">table-derived</t>
        </is>
      </c>
    </row>
    <row r="151">
      <c r="A151" s="1" t="inlineStr">
        <is>
          <t xml:space="preserve">R-150</t>
        </is>
      </c>
      <c r="B151" s="1" t="inlineStr">
        <is>
          <t xml:space="preserve">I.2</t>
        </is>
      </c>
      <c r="C151" s="1"/>
      <c r="D151" s="1">
        <v>52</v>
      </c>
      <c r="E151" s="2" t="inlineStr">
        <is>
          <t xml:space="preserve">(ii) Executive agency review of disclosures. The contracting officer will review disclosures provided in paragraph (b)(5)(i) to determine if any waiver is warranted.</t>
        </is>
      </c>
      <c r="F151" s="1" t="inlineStr">
        <is>
          <t xml:space="preserve">will</t>
        </is>
      </c>
      <c r="G151" s="1" t="inlineStr">
        <is>
          <t xml:space="preserve">Yes</t>
        </is>
      </c>
      <c r="H151" s="1" t="inlineStr">
        <is>
          <t xml:space="preserve">High</t>
        </is>
      </c>
      <c r="I151" s="2"/>
      <c r="J151" s="1" t="inlineStr">
        <is>
          <t xml:space="preserve">Government Dependency</t>
        </is>
      </c>
      <c r="K151" s="1" t="inlineStr">
        <is>
          <t xml:space="preserve">Government</t>
        </is>
      </c>
      <c r="L151" s="1"/>
      <c r="M151" s="2" t="inlineStr">
        <is>
          <t xml:space="preserve">government-obligation</t>
        </is>
      </c>
    </row>
    <row r="152">
      <c r="A152" s="1" t="inlineStr">
        <is>
          <t xml:space="preserve">R-151</t>
        </is>
      </c>
      <c r="B152" s="1" t="inlineStr">
        <is>
          <t xml:space="preserve">I.2</t>
        </is>
      </c>
      <c r="C152" s="1"/>
      <c r="D152" s="1">
        <v>52</v>
      </c>
      <c r="E152" s="2" t="inlineStr">
        <is>
          <t xml:space="preserve">(c) Notice and reporting requirement. (1) During contract performance, the Contractor shall review SAM.gov at least once every three months, or as advised by the Contracting Officer, to check for covered articles subject to FASCSA order(s), or for products or services produced by a source subject to FASCSA order(s) not currently identified under paragraph (b) of this clause.</t>
        </is>
      </c>
      <c r="F152" s="1" t="inlineStr">
        <is>
          <t xml:space="preserve">shall</t>
        </is>
      </c>
      <c r="G152" s="1" t="inlineStr">
        <is>
          <t xml:space="preserve">Yes</t>
        </is>
      </c>
      <c r="H152" s="1" t="inlineStr">
        <is>
          <t xml:space="preserve">High</t>
        </is>
      </c>
      <c r="I152" s="2"/>
      <c r="J152" s="1" t="inlineStr">
        <is>
          <t xml:space="preserve">Unassigned</t>
        </is>
      </c>
      <c r="K152" s="1"/>
      <c r="L152" s="1"/>
      <c r="M152" s="2"/>
    </row>
    <row r="153">
      <c r="A153" s="1" t="inlineStr">
        <is>
          <t xml:space="preserve">R-152</t>
        </is>
      </c>
      <c r="B153" s="1" t="inlineStr">
        <is>
          <t xml:space="preserve">I.2</t>
        </is>
      </c>
      <c r="C153" s="1"/>
      <c r="D153" s="1">
        <v>52</v>
      </c>
      <c r="E153" s="2" t="inlineStr">
        <is>
          <t xml:space="preserve">(2) If the Contractor identifies a new FASCSA order(s) that could impact their supply chain, then the Contractor shall conduct a reasonable inquiry to identify whether a covered article or product or service produced or provided by a source subject to the FASCSA order(s) was provided to the Government or used during contract performance.</t>
        </is>
      </c>
      <c r="F153" s="1" t="inlineStr">
        <is>
          <t xml:space="preserve">shall</t>
        </is>
      </c>
      <c r="G153" s="1" t="inlineStr">
        <is>
          <t xml:space="preserve">Yes</t>
        </is>
      </c>
      <c r="H153" s="1" t="inlineStr">
        <is>
          <t xml:space="preserve">High</t>
        </is>
      </c>
      <c r="I153" s="2"/>
      <c r="J153" s="1" t="inlineStr">
        <is>
          <t xml:space="preserve">Unassigned</t>
        </is>
      </c>
      <c r="K153" s="1"/>
      <c r="L153" s="1"/>
      <c r="M153" s="2"/>
    </row>
    <row r="154">
      <c r="A154" s="1" t="inlineStr">
        <is>
          <t xml:space="preserve">R-153</t>
        </is>
      </c>
      <c r="B154" s="1" t="inlineStr">
        <is>
          <t xml:space="preserve">I.2</t>
        </is>
      </c>
      <c r="C154" s="1"/>
      <c r="D154" s="1">
        <v>52</v>
      </c>
      <c r="E154" s="2" t="inlineStr">
        <is>
          <t xml:space="preserve">(3) (i) The Contractor shall submit a report to the contracting office as identified in paragraph (c)(3)(ii) of this clause, if the Contractor identifies, including through any notification by a subcontractor at any tier, that a covered article or product or service produced or provided by a source was provided to the Government or used during contract performance and is subject to a FASCSA order(s) identified in paragraph (b) of this clause, or a new FASCSA order identified in paragraph (c)(2) of this clause.</t>
        </is>
      </c>
      <c r="F154" s="1" t="inlineStr">
        <is>
          <t xml:space="preserve">shall</t>
        </is>
      </c>
      <c r="G154" s="1" t="inlineStr">
        <is>
          <t xml:space="preserve">Yes</t>
        </is>
      </c>
      <c r="H154" s="1" t="inlineStr">
        <is>
          <t xml:space="preserve">High</t>
        </is>
      </c>
      <c r="I154" s="2"/>
      <c r="J154" s="1" t="inlineStr">
        <is>
          <t xml:space="preserve">Unassigned</t>
        </is>
      </c>
      <c r="K154" s="1"/>
      <c r="L154" s="1"/>
      <c r="M154" s="2"/>
    </row>
    <row r="155">
      <c r="A155" s="1" t="inlineStr">
        <is>
          <t xml:space="preserve">R-154</t>
        </is>
      </c>
      <c r="B155" s="1" t="inlineStr">
        <is>
          <t xml:space="preserve">I.2</t>
        </is>
      </c>
      <c r="C155" s="1"/>
      <c r="D155" s="1">
        <v>52</v>
      </c>
      <c r="E155" s="2" t="inlineStr">
        <is>
          <t xml:space="preserve">For indefinite delivery contracts, the Contractor shall report to both the contracting office for the indefinite delivery contract and the contracting office for any affected order.</t>
        </is>
      </c>
      <c r="F155" s="1" t="inlineStr">
        <is>
          <t xml:space="preserve">shall</t>
        </is>
      </c>
      <c r="G155" s="1" t="inlineStr">
        <is>
          <t xml:space="preserve">Yes</t>
        </is>
      </c>
      <c r="H155" s="1" t="inlineStr">
        <is>
          <t xml:space="preserve">High</t>
        </is>
      </c>
      <c r="I155" s="2"/>
      <c r="J155" s="1" t="inlineStr">
        <is>
          <t xml:space="preserve">Unassigned</t>
        </is>
      </c>
      <c r="K155" s="1"/>
      <c r="L155" s="1"/>
      <c r="M155" s="2"/>
    </row>
    <row r="156">
      <c r="A156" s="1" t="inlineStr">
        <is>
          <t xml:space="preserve">R-155</t>
        </is>
      </c>
      <c r="B156" s="1" t="inlineStr">
        <is>
          <t xml:space="preserve">I.2</t>
        </is>
      </c>
      <c r="C156" s="1"/>
      <c r="D156" s="1">
        <v>52</v>
      </c>
      <c r="E156" s="2" t="inlineStr">
        <is>
          <t xml:space="preserve">(ii) If a report is required to be submitted to a contracting office under (c)(3)(i) of this clause, the Contractor shall submit the report as follows:</t>
        </is>
      </c>
      <c r="F156" s="1" t="inlineStr">
        <is>
          <t xml:space="preserve">shall</t>
        </is>
      </c>
      <c r="G156" s="1" t="inlineStr">
        <is>
          <t xml:space="preserve">Yes</t>
        </is>
      </c>
      <c r="H156" s="1" t="inlineStr">
        <is>
          <t xml:space="preserve">High</t>
        </is>
      </c>
      <c r="I156" s="2"/>
      <c r="J156" s="1" t="inlineStr">
        <is>
          <t xml:space="preserve">Unassigned</t>
        </is>
      </c>
      <c r="K156" s="1"/>
      <c r="L156" s="1"/>
      <c r="M156" s="2"/>
    </row>
    <row r="157">
      <c r="A157" s="1" t="inlineStr">
        <is>
          <t xml:space="preserve">R-156</t>
        </is>
      </c>
      <c r="B157" s="1" t="inlineStr">
        <is>
          <t xml:space="preserve">I.2</t>
        </is>
      </c>
      <c r="C157" s="1"/>
      <c r="D157" s="1">
        <v>52</v>
      </c>
      <c r="E157" s="2" t="inlineStr">
        <is>
          <t xml:space="preserve">(A) If a Department of Defense contracting office, the Contractor shall report to the website at https://dibnet.dod.mil.</t>
        </is>
      </c>
      <c r="F157" s="1" t="inlineStr">
        <is>
          <t xml:space="preserve">shall</t>
        </is>
      </c>
      <c r="G157" s="1" t="inlineStr">
        <is>
          <t xml:space="preserve">Yes</t>
        </is>
      </c>
      <c r="H157" s="1" t="inlineStr">
        <is>
          <t xml:space="preserve">High</t>
        </is>
      </c>
      <c r="I157" s="2"/>
      <c r="J157" s="1" t="inlineStr">
        <is>
          <t xml:space="preserve">Unassigned</t>
        </is>
      </c>
      <c r="K157" s="1"/>
      <c r="L157" s="1"/>
      <c r="M157" s="2"/>
    </row>
    <row r="158">
      <c r="A158" s="1" t="inlineStr">
        <is>
          <t xml:space="preserve">R-157</t>
        </is>
      </c>
      <c r="B158" s="1" t="inlineStr">
        <is>
          <t xml:space="preserve">I.2</t>
        </is>
      </c>
      <c r="C158" s="1"/>
      <c r="D158" s="1">
        <v>52</v>
      </c>
      <c r="E158" s="2" t="inlineStr">
        <is>
          <t xml:space="preserve">(B) For all other contracting offices, the Contractor shall report to the Contracting Officer.</t>
        </is>
      </c>
      <c r="F158" s="1" t="inlineStr">
        <is>
          <t xml:space="preserve">shall</t>
        </is>
      </c>
      <c r="G158" s="1" t="inlineStr">
        <is>
          <t xml:space="preserve">Yes</t>
        </is>
      </c>
      <c r="H158" s="1" t="inlineStr">
        <is>
          <t xml:space="preserve">High</t>
        </is>
      </c>
      <c r="I158" s="2"/>
      <c r="J158" s="1" t="inlineStr">
        <is>
          <t xml:space="preserve">Unassigned</t>
        </is>
      </c>
      <c r="K158" s="1"/>
      <c r="L158" s="1"/>
      <c r="M158" s="2"/>
    </row>
    <row r="159">
      <c r="A159" s="1" t="inlineStr">
        <is>
          <t xml:space="preserve">R-158</t>
        </is>
      </c>
      <c r="B159" s="1" t="inlineStr">
        <is>
          <t xml:space="preserve">I.2</t>
        </is>
      </c>
      <c r="C159" s="1"/>
      <c r="D159" s="1">
        <v>52</v>
      </c>
      <c r="E159" s="2" t="inlineStr">
        <is>
          <t xml:space="preserve">(4) The Contractor shall report the following information for each covered article or each product or service produced or provided by a source, where the covered article or source is subject to a FASCSA order, pursuant to paragraph (c)(3)(i) of this clause:</t>
        </is>
      </c>
      <c r="F159" s="1" t="inlineStr">
        <is>
          <t xml:space="preserve">shall</t>
        </is>
      </c>
      <c r="G159" s="1" t="inlineStr">
        <is>
          <t xml:space="preserve">Yes</t>
        </is>
      </c>
      <c r="H159" s="1" t="inlineStr">
        <is>
          <t xml:space="preserve">High</t>
        </is>
      </c>
      <c r="I159" s="2"/>
      <c r="J159" s="1" t="inlineStr">
        <is>
          <t xml:space="preserve">Unassigned</t>
        </is>
      </c>
      <c r="K159" s="1"/>
      <c r="L159" s="1"/>
      <c r="M159" s="2" t="inlineStr">
        <is>
          <t xml:space="preserve">xref:unresolved</t>
        </is>
      </c>
    </row>
    <row r="160">
      <c r="A160" s="1" t="inlineStr">
        <is>
          <t xml:space="preserve">R-159</t>
        </is>
      </c>
      <c r="B160" s="1" t="inlineStr">
        <is>
          <t xml:space="preserve">I.2</t>
        </is>
      </c>
      <c r="C160" s="1"/>
      <c r="D160" s="1">
        <v>52</v>
      </c>
      <c r="E160" s="2" t="inlineStr">
        <is>
          <t xml:space="preserve">(i) Within 3 business days from the date of such identification or notification:</t>
        </is>
      </c>
      <c r="F160" s="1" t="inlineStr">
        <is>
          <t xml:space="preserve">other</t>
        </is>
      </c>
      <c r="G160" s="1" t="inlineStr">
        <is>
          <t xml:space="preserve">Yes</t>
        </is>
      </c>
      <c r="H160" s="1" t="inlineStr">
        <is>
          <t xml:space="preserve">High</t>
        </is>
      </c>
      <c r="I160" s="2"/>
      <c r="J160" s="1" t="inlineStr">
        <is>
          <t xml:space="preserve">Unassigned</t>
        </is>
      </c>
      <c r="K160" s="1"/>
      <c r="L160" s="1"/>
      <c r="M160" s="2" t="inlineStr">
        <is>
          <t xml:space="preserve">table-derived</t>
        </is>
      </c>
    </row>
    <row r="161">
      <c r="A161" s="1" t="inlineStr">
        <is>
          <t xml:space="preserve">R-160</t>
        </is>
      </c>
      <c r="B161" s="1" t="inlineStr">
        <is>
          <t xml:space="preserve">I.2</t>
        </is>
      </c>
      <c r="C161" s="1"/>
      <c r="D161" s="1">
        <v>52</v>
      </c>
      <c r="E161" s="2" t="inlineStr">
        <is>
          <t xml:space="preserve">(A) Contract number;</t>
        </is>
      </c>
      <c r="F161" s="1" t="inlineStr">
        <is>
          <t xml:space="preserve">other</t>
        </is>
      </c>
      <c r="G161" s="1" t="inlineStr">
        <is>
          <t xml:space="preserve">Yes</t>
        </is>
      </c>
      <c r="H161" s="1" t="inlineStr">
        <is>
          <t xml:space="preserve">High</t>
        </is>
      </c>
      <c r="I161" s="2"/>
      <c r="J161" s="1" t="inlineStr">
        <is>
          <t xml:space="preserve">Unassigned</t>
        </is>
      </c>
      <c r="K161" s="1"/>
      <c r="L161" s="1"/>
      <c r="M161" s="2" t="inlineStr">
        <is>
          <t xml:space="preserve">table-derived</t>
        </is>
      </c>
    </row>
    <row r="162">
      <c r="A162" s="1" t="inlineStr">
        <is>
          <t xml:space="preserve">R-161</t>
        </is>
      </c>
      <c r="B162" s="1" t="inlineStr">
        <is>
          <t xml:space="preserve">I.2</t>
        </is>
      </c>
      <c r="C162" s="1"/>
      <c r="D162" s="1">
        <v>52</v>
      </c>
      <c r="E162" s="2" t="inlineStr">
        <is>
          <t xml:space="preserve">(B) Order number(s), if applicable;</t>
        </is>
      </c>
      <c r="F162" s="1" t="inlineStr">
        <is>
          <t xml:space="preserve">other</t>
        </is>
      </c>
      <c r="G162" s="1" t="inlineStr">
        <is>
          <t xml:space="preserve">Yes</t>
        </is>
      </c>
      <c r="H162" s="1" t="inlineStr">
        <is>
          <t xml:space="preserve">High</t>
        </is>
      </c>
      <c r="I162" s="2"/>
      <c r="J162" s="1" t="inlineStr">
        <is>
          <t xml:space="preserve">Unassigned</t>
        </is>
      </c>
      <c r="K162" s="1"/>
      <c r="L162" s="1"/>
      <c r="M162" s="2" t="inlineStr">
        <is>
          <t xml:space="preserve">table-derived</t>
        </is>
      </c>
    </row>
    <row r="163">
      <c r="A163" s="1" t="inlineStr">
        <is>
          <t xml:space="preserve">R-162</t>
        </is>
      </c>
      <c r="B163" s="1" t="inlineStr">
        <is>
          <t xml:space="preserve">I.2</t>
        </is>
      </c>
      <c r="C163" s="1"/>
      <c r="D163" s="1">
        <v>52</v>
      </c>
      <c r="E163" s="2" t="inlineStr">
        <is>
          <t xml:space="preserve">(C) Name of the product or service provided to the Government or used during performance of the contract;</t>
        </is>
      </c>
      <c r="F163" s="1" t="inlineStr">
        <is>
          <t xml:space="preserve">other</t>
        </is>
      </c>
      <c r="G163" s="1" t="inlineStr">
        <is>
          <t xml:space="preserve">Yes</t>
        </is>
      </c>
      <c r="H163" s="1" t="inlineStr">
        <is>
          <t xml:space="preserve">High</t>
        </is>
      </c>
      <c r="I163" s="2"/>
      <c r="J163" s="1" t="inlineStr">
        <is>
          <t xml:space="preserve">Unassigned</t>
        </is>
      </c>
      <c r="K163" s="1"/>
      <c r="L163" s="1"/>
      <c r="M163" s="2" t="inlineStr">
        <is>
          <t xml:space="preserve">table-derived</t>
        </is>
      </c>
    </row>
    <row r="164">
      <c r="A164" s="1" t="inlineStr">
        <is>
          <t xml:space="preserve">R-163</t>
        </is>
      </c>
      <c r="B164" s="1" t="inlineStr">
        <is>
          <t xml:space="preserve">I.2</t>
        </is>
      </c>
      <c r="C164" s="1"/>
      <c r="D164" s="1">
        <v>52</v>
      </c>
      <c r="E164" s="2" t="inlineStr">
        <is>
          <t xml:space="preserve">(D) Name of the covered article or source subject to a FASCSA order;</t>
        </is>
      </c>
      <c r="F164" s="1" t="inlineStr">
        <is>
          <t xml:space="preserve">other</t>
        </is>
      </c>
      <c r="G164" s="1" t="inlineStr">
        <is>
          <t xml:space="preserve">Yes</t>
        </is>
      </c>
      <c r="H164" s="1" t="inlineStr">
        <is>
          <t xml:space="preserve">High</t>
        </is>
      </c>
      <c r="I164" s="2"/>
      <c r="J164" s="1" t="inlineStr">
        <is>
          <t xml:space="preserve">Unassigned</t>
        </is>
      </c>
      <c r="K164" s="1"/>
      <c r="L164" s="1"/>
      <c r="M164" s="2" t="inlineStr">
        <is>
          <t xml:space="preserve">table-derived</t>
        </is>
      </c>
    </row>
    <row r="165">
      <c r="A165" s="1" t="inlineStr">
        <is>
          <t xml:space="preserve">R-164</t>
        </is>
      </c>
      <c r="B165" s="1" t="inlineStr">
        <is>
          <t xml:space="preserve">I.2</t>
        </is>
      </c>
      <c r="C165" s="1"/>
      <c r="D165" s="1">
        <v>52</v>
      </c>
      <c r="E165" s="2" t="inlineStr">
        <is>
          <t xml:space="preserve">(E) If applicable, name of the vendor, including the Commercial and Government Entity code and unique entity identifier (if known), that supplied the covered article or the product or service to the Contractor;</t>
        </is>
      </c>
      <c r="F165" s="1" t="inlineStr">
        <is>
          <t xml:space="preserve">other</t>
        </is>
      </c>
      <c r="G165" s="1" t="inlineStr">
        <is>
          <t xml:space="preserve">Yes</t>
        </is>
      </c>
      <c r="H165" s="1" t="inlineStr">
        <is>
          <t xml:space="preserve">High</t>
        </is>
      </c>
      <c r="I165" s="2"/>
      <c r="J165" s="1" t="inlineStr">
        <is>
          <t xml:space="preserve">Unassigned</t>
        </is>
      </c>
      <c r="K165" s="1"/>
      <c r="L165" s="1"/>
      <c r="M165" s="2" t="inlineStr">
        <is>
          <t xml:space="preserve">table-derived</t>
        </is>
      </c>
    </row>
    <row r="166">
      <c r="A166" s="1" t="inlineStr">
        <is>
          <t xml:space="preserve">R-165</t>
        </is>
      </c>
      <c r="B166" s="1" t="inlineStr">
        <is>
          <t xml:space="preserve">I.2</t>
        </is>
      </c>
      <c r="C166" s="1"/>
      <c r="D166" s="1">
        <v>52</v>
      </c>
      <c r="E166" s="2" t="inlineStr">
        <is>
          <t xml:space="preserve">(F) Brand;</t>
        </is>
      </c>
      <c r="F166" s="1" t="inlineStr">
        <is>
          <t xml:space="preserve">other</t>
        </is>
      </c>
      <c r="G166" s="1" t="inlineStr">
        <is>
          <t xml:space="preserve">Yes</t>
        </is>
      </c>
      <c r="H166" s="1" t="inlineStr">
        <is>
          <t xml:space="preserve">High</t>
        </is>
      </c>
      <c r="I166" s="2"/>
      <c r="J166" s="1" t="inlineStr">
        <is>
          <t xml:space="preserve">Unassigned</t>
        </is>
      </c>
      <c r="K166" s="1"/>
      <c r="L166" s="1"/>
      <c r="M166" s="2" t="inlineStr">
        <is>
          <t xml:space="preserve">table-derived</t>
        </is>
      </c>
    </row>
    <row r="167">
      <c r="A167" s="1" t="inlineStr">
        <is>
          <t xml:space="preserve">R-166</t>
        </is>
      </c>
      <c r="B167" s="1" t="inlineStr">
        <is>
          <t xml:space="preserve">I.2</t>
        </is>
      </c>
      <c r="C167" s="1"/>
      <c r="D167" s="1">
        <v>53</v>
      </c>
      <c r="E167" s="2" t="inlineStr">
        <is>
          <t xml:space="preserve">(G) Model number (original equipment manufacturer number, manufacturer part number, or wholesaler number);</t>
        </is>
      </c>
      <c r="F167" s="1" t="inlineStr">
        <is>
          <t xml:space="preserve">other</t>
        </is>
      </c>
      <c r="G167" s="1" t="inlineStr">
        <is>
          <t xml:space="preserve">Yes</t>
        </is>
      </c>
      <c r="H167" s="1" t="inlineStr">
        <is>
          <t xml:space="preserve">High</t>
        </is>
      </c>
      <c r="I167" s="2"/>
      <c r="J167" s="1" t="inlineStr">
        <is>
          <t xml:space="preserve">Unassigned</t>
        </is>
      </c>
      <c r="K167" s="1"/>
      <c r="L167" s="1"/>
      <c r="M167" s="2" t="inlineStr">
        <is>
          <t xml:space="preserve">table-derived</t>
        </is>
      </c>
    </row>
    <row r="168">
      <c r="A168" s="1" t="inlineStr">
        <is>
          <t xml:space="preserve">R-167</t>
        </is>
      </c>
      <c r="B168" s="1" t="inlineStr">
        <is>
          <t xml:space="preserve">I.2</t>
        </is>
      </c>
      <c r="C168" s="1"/>
      <c r="D168" s="1">
        <v>53</v>
      </c>
      <c r="E168" s="2" t="inlineStr">
        <is>
          <t xml:space="preserve">(H) Item description; and</t>
        </is>
      </c>
      <c r="F168" s="1" t="inlineStr">
        <is>
          <t xml:space="preserve">other</t>
        </is>
      </c>
      <c r="G168" s="1" t="inlineStr">
        <is>
          <t xml:space="preserve">Yes</t>
        </is>
      </c>
      <c r="H168" s="1" t="inlineStr">
        <is>
          <t xml:space="preserve">High</t>
        </is>
      </c>
      <c r="I168" s="2"/>
      <c r="J168" s="1" t="inlineStr">
        <is>
          <t xml:space="preserve">Unassigned</t>
        </is>
      </c>
      <c r="K168" s="1"/>
      <c r="L168" s="1"/>
      <c r="M168" s="2" t="inlineStr">
        <is>
          <t xml:space="preserve">table-derived</t>
        </is>
      </c>
    </row>
    <row r="169">
      <c r="A169" s="1" t="inlineStr">
        <is>
          <t xml:space="preserve">R-168</t>
        </is>
      </c>
      <c r="B169" s="1" t="inlineStr">
        <is>
          <t xml:space="preserve">I.2</t>
        </is>
      </c>
      <c r="C169" s="1"/>
      <c r="D169" s="1">
        <v>53</v>
      </c>
      <c r="E169" s="2" t="inlineStr">
        <is>
          <t xml:space="preserve">(I) Any readily available information about mitigation actions undertaken or recommended.</t>
        </is>
      </c>
      <c r="F169" s="1" t="inlineStr">
        <is>
          <t xml:space="preserve">other</t>
        </is>
      </c>
      <c r="G169" s="1" t="inlineStr">
        <is>
          <t xml:space="preserve">Yes</t>
        </is>
      </c>
      <c r="H169" s="1" t="inlineStr">
        <is>
          <t xml:space="preserve">High</t>
        </is>
      </c>
      <c r="I169" s="2"/>
      <c r="J169" s="1" t="inlineStr">
        <is>
          <t xml:space="preserve">Unassigned</t>
        </is>
      </c>
      <c r="K169" s="1"/>
      <c r="L169" s="1"/>
      <c r="M169" s="2" t="inlineStr">
        <is>
          <t xml:space="preserve">table-derived; qa-candidate:vague</t>
        </is>
      </c>
    </row>
    <row r="170">
      <c r="A170" s="1" t="inlineStr">
        <is>
          <t xml:space="preserve">R-169</t>
        </is>
      </c>
      <c r="B170" s="1" t="inlineStr">
        <is>
          <t xml:space="preserve">I.2</t>
        </is>
      </c>
      <c r="C170" s="1"/>
      <c r="D170" s="1">
        <v>53</v>
      </c>
      <c r="E170" s="2" t="inlineStr">
        <is>
          <t xml:space="preserve">(ii) Within 10 business days of submitting the information in paragraph (c)(4)(i) of this clause:</t>
        </is>
      </c>
      <c r="F170" s="1" t="inlineStr">
        <is>
          <t xml:space="preserve">other</t>
        </is>
      </c>
      <c r="G170" s="1" t="inlineStr">
        <is>
          <t xml:space="preserve">Yes</t>
        </is>
      </c>
      <c r="H170" s="1" t="inlineStr">
        <is>
          <t xml:space="preserve">High</t>
        </is>
      </c>
      <c r="I170" s="2"/>
      <c r="J170" s="1" t="inlineStr">
        <is>
          <t xml:space="preserve">Unassigned</t>
        </is>
      </c>
      <c r="K170" s="1"/>
      <c r="L170" s="1"/>
      <c r="M170" s="2" t="inlineStr">
        <is>
          <t xml:space="preserve">table-derived</t>
        </is>
      </c>
    </row>
    <row r="171">
      <c r="A171" s="1" t="inlineStr">
        <is>
          <t xml:space="preserve">R-170</t>
        </is>
      </c>
      <c r="B171" s="1" t="inlineStr">
        <is>
          <t xml:space="preserve">I.2</t>
        </is>
      </c>
      <c r="C171" s="1"/>
      <c r="D171" s="1">
        <v>53</v>
      </c>
      <c r="E171" s="2" t="inlineStr">
        <is>
          <t xml:space="preserve">(A) Any further available information about mitigation actions undertaken or recommended.</t>
        </is>
      </c>
      <c r="F171" s="1" t="inlineStr">
        <is>
          <t xml:space="preserve">other</t>
        </is>
      </c>
      <c r="G171" s="1" t="inlineStr">
        <is>
          <t xml:space="preserve">Yes</t>
        </is>
      </c>
      <c r="H171" s="1" t="inlineStr">
        <is>
          <t xml:space="preserve">High</t>
        </is>
      </c>
      <c r="I171" s="2"/>
      <c r="J171" s="1" t="inlineStr">
        <is>
          <t xml:space="preserve">Unassigned</t>
        </is>
      </c>
      <c r="K171" s="1"/>
      <c r="L171" s="1"/>
      <c r="M171" s="2" t="inlineStr">
        <is>
          <t xml:space="preserve">table-derived; qa-candidate:vague</t>
        </is>
      </c>
    </row>
    <row r="172">
      <c r="A172" s="1" t="inlineStr">
        <is>
          <t xml:space="preserve">R-171</t>
        </is>
      </c>
      <c r="B172" s="1" t="inlineStr">
        <is>
          <t xml:space="preserve">I.2</t>
        </is>
      </c>
      <c r="C172" s="1"/>
      <c r="D172" s="1">
        <v>53</v>
      </c>
      <c r="E172" s="2" t="inlineStr">
        <is>
          <t xml:space="preserve">(B) In addition, the Contractor shall describe the efforts it undertook to prevent submission or use of the covered article or the product or service produced or provided by a source subject to an applicable FASCSA order, and any additional efforts that will be incorporated to prevent future submission or use of the covered article or the product or service produced or provided by a source that is subject to an applicable FASCSA order.</t>
        </is>
      </c>
      <c r="F172" s="1" t="inlineStr">
        <is>
          <t xml:space="preserve">shall</t>
        </is>
      </c>
      <c r="G172" s="1" t="inlineStr">
        <is>
          <t xml:space="preserve">Yes</t>
        </is>
      </c>
      <c r="H172" s="1" t="inlineStr">
        <is>
          <t xml:space="preserve">High</t>
        </is>
      </c>
      <c r="I172" s="2"/>
      <c r="J172" s="1" t="inlineStr">
        <is>
          <t xml:space="preserve">Unassigned</t>
        </is>
      </c>
      <c r="K172" s="1"/>
      <c r="L172" s="1"/>
      <c r="M172" s="2" t="inlineStr">
        <is>
          <t xml:space="preserve">qa-candidate:weak-verifiability</t>
        </is>
      </c>
    </row>
    <row r="173">
      <c r="A173" s="1" t="inlineStr">
        <is>
          <t xml:space="preserve">R-172</t>
        </is>
      </c>
      <c r="B173" s="1" t="inlineStr">
        <is>
          <t xml:space="preserve">I.2</t>
        </is>
      </c>
      <c r="C173" s="1"/>
      <c r="D173" s="1">
        <v>53</v>
      </c>
      <c r="E173" s="2" t="inlineStr">
        <is>
          <t xml:space="preserve">(d) Removal. For Federal Supply Schedules, Governmentwide acquisition contracts, multi‐ agency contracts or any other procurement instrument intended for use by multiple agencies, upon notification from the Contracting Officer, during the performance of the contract, the Contractor shall promptly make any necessary changes or modifications to remove any product or service produced or provided by a source that is subject to an applicable FASCSA order.</t>
        </is>
      </c>
      <c r="F173" s="1" t="inlineStr">
        <is>
          <t xml:space="preserve">shall</t>
        </is>
      </c>
      <c r="G173" s="1" t="inlineStr">
        <is>
          <t xml:space="preserve">Yes</t>
        </is>
      </c>
      <c r="H173" s="1" t="inlineStr">
        <is>
          <t xml:space="preserve">High</t>
        </is>
      </c>
      <c r="I173" s="2"/>
      <c r="J173" s="1" t="inlineStr">
        <is>
          <t xml:space="preserve">Unassigned</t>
        </is>
      </c>
      <c r="K173" s="1"/>
      <c r="L173" s="1"/>
      <c r="M173" s="2"/>
    </row>
    <row r="174">
      <c r="A174" s="1" t="inlineStr">
        <is>
          <t xml:space="preserve">R-173</t>
        </is>
      </c>
      <c r="B174" s="1" t="inlineStr">
        <is>
          <t xml:space="preserve">I.2</t>
        </is>
      </c>
      <c r="C174" s="1"/>
      <c r="D174" s="1">
        <v>53</v>
      </c>
      <c r="E174" s="2" t="inlineStr">
        <is>
          <t xml:space="preserve">(e) Subcontracts. (1) The Contractor shall insert the substance of this clause, including this paragraph (e) and excluding paragraph (c)(1) of this clause, in all subcontracts and other contractual instruments, including subcontracts for the acquisition of commercial products and commercial services.</t>
        </is>
      </c>
      <c r="F174" s="1" t="inlineStr">
        <is>
          <t xml:space="preserve">shall</t>
        </is>
      </c>
      <c r="G174" s="1" t="inlineStr">
        <is>
          <t xml:space="preserve">Yes</t>
        </is>
      </c>
      <c r="H174" s="1" t="inlineStr">
        <is>
          <t xml:space="preserve">High</t>
        </is>
      </c>
      <c r="I174" s="2"/>
      <c r="J174" s="1" t="inlineStr">
        <is>
          <t xml:space="preserve">Unassigned</t>
        </is>
      </c>
      <c r="K174" s="1"/>
      <c r="L174" s="1"/>
      <c r="M174" s="2"/>
    </row>
    <row r="175">
      <c r="A175" s="1" t="inlineStr">
        <is>
          <t xml:space="preserve">R-174</t>
        </is>
      </c>
      <c r="B175" s="1" t="inlineStr">
        <is>
          <t xml:space="preserve">I.2</t>
        </is>
      </c>
      <c r="C175" s="1"/>
      <c r="D175" s="1">
        <v>53</v>
      </c>
      <c r="E175" s="2" t="inlineStr">
        <is>
          <t xml:space="preserve">(2) The Government may identify in the solicitation additional FASCSA orders that are not in SAM, which are effective and apply to the contract and any subcontracts and other contractual instruments under the contract.</t>
        </is>
      </c>
      <c r="F175" s="1" t="inlineStr">
        <is>
          <t xml:space="preserve">other</t>
        </is>
      </c>
      <c r="G175" s="1" t="inlineStr">
        <is>
          <t xml:space="preserve">No</t>
        </is>
      </c>
      <c r="H175" s="1" t="inlineStr">
        <is>
          <t xml:space="preserve">High</t>
        </is>
      </c>
      <c r="I175" s="2"/>
      <c r="J175" s="1" t="inlineStr">
        <is>
          <t xml:space="preserve">Government Dependency</t>
        </is>
      </c>
      <c r="K175" s="1" t="inlineStr">
        <is>
          <t xml:space="preserve">Government</t>
        </is>
      </c>
      <c r="L175" s="1"/>
      <c r="M175" s="2" t="inlineStr">
        <is>
          <t xml:space="preserve">government-obligation</t>
        </is>
      </c>
    </row>
    <row r="176">
      <c r="A176" s="1" t="inlineStr">
        <is>
          <t xml:space="preserve">R-175</t>
        </is>
      </c>
      <c r="B176" s="1" t="inlineStr">
        <is>
          <t xml:space="preserve">I.2</t>
        </is>
      </c>
      <c r="C176" s="1"/>
      <c r="D176" s="1">
        <v>53</v>
      </c>
      <c r="E176" s="2" t="inlineStr">
        <is>
          <t xml:space="preserve">The Contractor or higher‐tier subcontractor shall notify their subcontractors, and suppliers under other contractual instruments, that the FASCSA orders in the solicitation that are not in SAM apply to the contract and all subcontracts.</t>
        </is>
      </c>
      <c r="F176" s="1" t="inlineStr">
        <is>
          <t xml:space="preserve">shall</t>
        </is>
      </c>
      <c r="G176" s="1" t="inlineStr">
        <is>
          <t xml:space="preserve">Yes</t>
        </is>
      </c>
      <c r="H176" s="1" t="inlineStr">
        <is>
          <t xml:space="preserve">High</t>
        </is>
      </c>
      <c r="I176" s="2"/>
      <c r="J176" s="1" t="inlineStr">
        <is>
          <t xml:space="preserve">Unassigned</t>
        </is>
      </c>
      <c r="K176" s="1"/>
      <c r="L176" s="1"/>
      <c r="M176" s="2"/>
    </row>
    <row r="177">
      <c r="A177" s="1" t="inlineStr">
        <is>
          <t xml:space="preserve">R-176</t>
        </is>
      </c>
      <c r="B177" s="1" t="inlineStr">
        <is>
          <t xml:space="preserve">I.2</t>
        </is>
      </c>
      <c r="C177" s="1"/>
      <c r="D177" s="1">
        <v>53</v>
      </c>
      <c r="E177" s="2" t="inlineStr">
        <is>
          <t xml:space="preserve">The Contractor shall only tender for acceptance those items that conform to the requirements of this contract.</t>
        </is>
      </c>
      <c r="F177" s="1" t="inlineStr">
        <is>
          <t xml:space="preserve">shall</t>
        </is>
      </c>
      <c r="G177" s="1" t="inlineStr">
        <is>
          <t xml:space="preserve">Yes</t>
        </is>
      </c>
      <c r="H177" s="1" t="inlineStr">
        <is>
          <t xml:space="preserve">High</t>
        </is>
      </c>
      <c r="I177" s="2"/>
      <c r="J177" s="1" t="inlineStr">
        <is>
          <t xml:space="preserve">Unassigned</t>
        </is>
      </c>
      <c r="K177" s="1"/>
      <c r="L177" s="1"/>
      <c r="M177" s="2"/>
    </row>
    <row r="178">
      <c r="A178" s="1" t="inlineStr">
        <is>
          <t xml:space="preserve">R-177</t>
        </is>
      </c>
      <c r="B178" s="1" t="inlineStr">
        <is>
          <t xml:space="preserve">I.2</t>
        </is>
      </c>
      <c r="C178" s="1"/>
      <c r="D178" s="1">
        <v>53</v>
      </c>
      <c r="E178" s="2" t="inlineStr">
        <is>
          <t xml:space="preserve">The Government must exercise its post‐acceptance rights‐ (1) Within a reasonable time after the defect was discovered or should have been discovered; and (2) Before any substantial change occurs in the condition of the item, unless the change is due to the defect in the item.</t>
        </is>
      </c>
      <c r="F178" s="1" t="inlineStr">
        <is>
          <t xml:space="preserve">must</t>
        </is>
      </c>
      <c r="G178" s="1" t="inlineStr">
        <is>
          <t xml:space="preserve">Yes</t>
        </is>
      </c>
      <c r="H178" s="1" t="inlineStr">
        <is>
          <t xml:space="preserve">High</t>
        </is>
      </c>
      <c r="I178" s="2"/>
      <c r="J178" s="1" t="inlineStr">
        <is>
          <t xml:space="preserve">Government Dependency</t>
        </is>
      </c>
      <c r="K178" s="1" t="inlineStr">
        <is>
          <t xml:space="preserve">Government</t>
        </is>
      </c>
      <c r="L178" s="1"/>
      <c r="M178" s="2" t="inlineStr">
        <is>
          <t xml:space="preserve">government-obligation</t>
        </is>
      </c>
    </row>
    <row r="179">
      <c r="A179" s="1" t="inlineStr">
        <is>
          <t xml:space="preserve">R-178</t>
        </is>
      </c>
      <c r="B179" s="1" t="inlineStr">
        <is>
          <t xml:space="preserve">I.2</t>
        </is>
      </c>
      <c r="C179" s="1"/>
      <c r="D179" s="1">
        <v>54</v>
      </c>
      <c r="E179" s="2" t="inlineStr">
        <is>
          <t xml:space="preserve">However, when a third party makes payment (e.g., use of the Governmentwide commercial purchase card), the Contractor may not assign its rights to receive payment under this contract.</t>
        </is>
      </c>
      <c r="F179" s="1" t="inlineStr">
        <is>
          <t xml:space="preserve">other</t>
        </is>
      </c>
      <c r="G179" s="1" t="inlineStr">
        <is>
          <t xml:space="preserve">Yes</t>
        </is>
      </c>
      <c r="H179" s="1" t="inlineStr">
        <is>
          <t xml:space="preserve">High</t>
        </is>
      </c>
      <c r="I179" s="2"/>
      <c r="J179" s="1" t="inlineStr">
        <is>
          <t xml:space="preserve">Unassigned</t>
        </is>
      </c>
      <c r="K179" s="1"/>
      <c r="L179" s="1"/>
      <c r="M179" s="2"/>
    </row>
    <row r="180">
      <c r="A180" s="1" t="inlineStr">
        <is>
          <t xml:space="preserve">R-179</t>
        </is>
      </c>
      <c r="B180" s="1" t="inlineStr">
        <is>
          <t xml:space="preserve">I.2</t>
        </is>
      </c>
      <c r="C180" s="1"/>
      <c r="D180" s="1">
        <v>54</v>
      </c>
      <c r="E180" s="2" t="inlineStr">
        <is>
          <t xml:space="preserve">Failure of the parties to this contract to reach agreement on any request for equitable adjustment, claim, appeal or action arising under or relating to this contract shall be a dispute to be resolved in accordance with the clause at Federal Acquisition Regulation (FAR) 52.233‐1, Disputes, which is incorporated herein by reference.</t>
        </is>
      </c>
      <c r="F180" s="1" t="inlineStr">
        <is>
          <t xml:space="preserve">shall</t>
        </is>
      </c>
      <c r="G180" s="1" t="inlineStr">
        <is>
          <t xml:space="preserve">Yes</t>
        </is>
      </c>
      <c r="H180" s="1" t="inlineStr">
        <is>
          <t xml:space="preserve">High</t>
        </is>
      </c>
      <c r="I180" s="2"/>
      <c r="J180" s="1" t="inlineStr">
        <is>
          <t xml:space="preserve">Unassigned</t>
        </is>
      </c>
      <c r="K180" s="1"/>
      <c r="L180" s="1"/>
      <c r="M180" s="2" t="inlineStr">
        <is>
          <t xml:space="preserve">xref:unresolved</t>
        </is>
      </c>
    </row>
    <row r="181">
      <c r="A181" s="1" t="inlineStr">
        <is>
          <t xml:space="preserve">R-180</t>
        </is>
      </c>
      <c r="B181" s="1" t="inlineStr">
        <is>
          <t xml:space="preserve">I.2</t>
        </is>
      </c>
      <c r="C181" s="1"/>
      <c r="D181" s="1">
        <v>54</v>
      </c>
      <c r="E181" s="2" t="inlineStr">
        <is>
          <t xml:space="preserve">The Contractor shall proceed diligently with performance of this contract, pending final resolution of any dispute arising under the contract.</t>
        </is>
      </c>
      <c r="F181" s="1" t="inlineStr">
        <is>
          <t xml:space="preserve">shall</t>
        </is>
      </c>
      <c r="G181" s="1" t="inlineStr">
        <is>
          <t xml:space="preserve">Yes</t>
        </is>
      </c>
      <c r="H181" s="1" t="inlineStr">
        <is>
          <t xml:space="preserve">High</t>
        </is>
      </c>
      <c r="I181" s="2"/>
      <c r="J181" s="1" t="inlineStr">
        <is>
          <t xml:space="preserve">Unassigned</t>
        </is>
      </c>
      <c r="K181" s="1"/>
      <c r="L181" s="1"/>
      <c r="M181" s="2"/>
    </row>
    <row r="182">
      <c r="A182" s="1" t="inlineStr">
        <is>
          <t xml:space="preserve">R-181</t>
        </is>
      </c>
      <c r="B182" s="1" t="inlineStr">
        <is>
          <t xml:space="preserve">I.2</t>
        </is>
      </c>
      <c r="C182" s="1"/>
      <c r="D182" s="1">
        <v>54</v>
      </c>
      <c r="E182" s="2" t="inlineStr">
        <is>
          <t xml:space="preserve">The Contractor shall be liable for default unless nonperformance is caused by an occurrence beyond the reasonable control of the Contractor and without its fault or negligence such as, acts of God or the public enemy, acts of the Government in either its sovereign or contractual capacity, fires, floods, epidemics, quarantine restrictions, strikes, unusually severe weather, and delays of common carriers.</t>
        </is>
      </c>
      <c r="F182" s="1" t="inlineStr">
        <is>
          <t xml:space="preserve">shall</t>
        </is>
      </c>
      <c r="G182" s="1" t="inlineStr">
        <is>
          <t xml:space="preserve">Yes</t>
        </is>
      </c>
      <c r="H182" s="1" t="inlineStr">
        <is>
          <t xml:space="preserve">High</t>
        </is>
      </c>
      <c r="I182" s="2"/>
      <c r="J182" s="1" t="inlineStr">
        <is>
          <t xml:space="preserve">Unassigned</t>
        </is>
      </c>
      <c r="K182" s="1"/>
      <c r="L182" s="1"/>
      <c r="M182" s="2"/>
    </row>
    <row r="183">
      <c r="A183" s="1" t="inlineStr">
        <is>
          <t xml:space="preserve">R-182</t>
        </is>
      </c>
      <c r="B183" s="1" t="inlineStr">
        <is>
          <t xml:space="preserve">I.2</t>
        </is>
      </c>
      <c r="C183" s="1"/>
      <c r="D183" s="1">
        <v>54</v>
      </c>
      <c r="E183" s="2" t="inlineStr">
        <is>
          <t xml:space="preserve">The Contractor shall notify the Contracting Officer in writing as soon as it is reasonably possible after the commencement of any excusable delay, setting forth the full particulars in connection therewith, shall remedy such occurrence with all reasonable dispatch, and shall promptly give written notice to the Contracting Officer of the cessation of such occurrence.</t>
        </is>
      </c>
      <c r="F183" s="1" t="inlineStr">
        <is>
          <t xml:space="preserve">shall</t>
        </is>
      </c>
      <c r="G183" s="1" t="inlineStr">
        <is>
          <t xml:space="preserve">Yes</t>
        </is>
      </c>
      <c r="H183" s="1" t="inlineStr">
        <is>
          <t xml:space="preserve">High</t>
        </is>
      </c>
      <c r="I183" s="2"/>
      <c r="J183" s="1" t="inlineStr">
        <is>
          <t xml:space="preserve">Unassigned</t>
        </is>
      </c>
      <c r="K183" s="1"/>
      <c r="L183" s="1"/>
      <c r="M183" s="2"/>
    </row>
    <row r="184">
      <c r="A184" s="1" t="inlineStr">
        <is>
          <t xml:space="preserve">R-183</t>
        </is>
      </c>
      <c r="B184" s="1" t="inlineStr">
        <is>
          <t xml:space="preserve">I.2</t>
        </is>
      </c>
      <c r="C184" s="1"/>
      <c r="D184" s="1">
        <v>54</v>
      </c>
      <c r="E184" s="2" t="inlineStr">
        <is>
          <t xml:space="preserve">(DEVIATION) (1) The Contractor shall submit an original invoice and three copies (or electronic invoice, if authorized) to the address designated in the contract to receive invoices.</t>
        </is>
      </c>
      <c r="F184" s="1" t="inlineStr">
        <is>
          <t xml:space="preserve">shall</t>
        </is>
      </c>
      <c r="G184" s="1" t="inlineStr">
        <is>
          <t xml:space="preserve">Yes</t>
        </is>
      </c>
      <c r="H184" s="1" t="inlineStr">
        <is>
          <t xml:space="preserve">High</t>
        </is>
      </c>
      <c r="I184" s="2"/>
      <c r="J184" s="1" t="inlineStr">
        <is>
          <t xml:space="preserve">Unassigned</t>
        </is>
      </c>
      <c r="K184" s="1"/>
      <c r="L184" s="1"/>
      <c r="M184" s="2"/>
    </row>
    <row r="185">
      <c r="A185" s="1" t="inlineStr">
        <is>
          <t xml:space="preserve">R-184</t>
        </is>
      </c>
      <c r="B185" s="1" t="inlineStr">
        <is>
          <t xml:space="preserve">I.2</t>
        </is>
      </c>
      <c r="C185" s="1"/>
      <c r="D185" s="1">
        <v>54</v>
      </c>
      <c r="E185" s="2" t="inlineStr">
        <is>
          <t xml:space="preserve">An invoice must include‐ (i) Name and address of the Contractor; (ii) Invoice date and number; (iii) Contract number, line item number and, if applicable, the order number; (iv) Description, quantity, unit of measure, unit price and extended price of the items delivered; (v) Shipping number and date of shipment, including the bill of lading number and weight of shipment if shipped on Government bill of lading; (vi) Terms of any discount for prompt payment offered; (vii) Name and address of official to whom payment is to be sent; (viii) Name, title, and phone number of person to notify in event of defective invoice; and (ix) Taxpayer Identification Number (TIN).</t>
        </is>
      </c>
      <c r="F185" s="1" t="inlineStr">
        <is>
          <t xml:space="preserve">must</t>
        </is>
      </c>
      <c r="G185" s="1" t="inlineStr">
        <is>
          <t xml:space="preserve">Yes</t>
        </is>
      </c>
      <c r="H185" s="1" t="inlineStr">
        <is>
          <t xml:space="preserve">High</t>
        </is>
      </c>
      <c r="I185" s="2"/>
      <c r="J185" s="1" t="inlineStr">
        <is>
          <t xml:space="preserve">Unassigned</t>
        </is>
      </c>
      <c r="K185" s="1"/>
      <c r="L185" s="1"/>
      <c r="M185" s="2"/>
    </row>
    <row r="186">
      <c r="A186" s="1" t="inlineStr">
        <is>
          <t xml:space="preserve">R-185</t>
        </is>
      </c>
      <c r="B186" s="1" t="inlineStr">
        <is>
          <t xml:space="preserve">I.2</t>
        </is>
      </c>
      <c r="C186" s="1"/>
      <c r="D186" s="1">
        <v>54</v>
      </c>
      <c r="E186" s="2" t="inlineStr">
        <is>
          <t xml:space="preserve">The Contractor shall include its TIN on the invoice only if required elsewhere in this contract.</t>
        </is>
      </c>
      <c r="F186" s="1" t="inlineStr">
        <is>
          <t xml:space="preserve">shall</t>
        </is>
      </c>
      <c r="G186" s="1" t="inlineStr">
        <is>
          <t xml:space="preserve">Yes</t>
        </is>
      </c>
      <c r="H186" s="1" t="inlineStr">
        <is>
          <t xml:space="preserve">High</t>
        </is>
      </c>
      <c r="I186" s="2"/>
      <c r="J186" s="1" t="inlineStr">
        <is>
          <t xml:space="preserve">Unassigned</t>
        </is>
      </c>
      <c r="K186" s="1"/>
      <c r="L186" s="1"/>
      <c r="M186" s="2"/>
    </row>
    <row r="187">
      <c r="A187" s="1" t="inlineStr">
        <is>
          <t xml:space="preserve">R-186</t>
        </is>
      </c>
      <c r="B187" s="1" t="inlineStr">
        <is>
          <t xml:space="preserve">I.2</t>
        </is>
      </c>
      <c r="C187" s="1"/>
      <c r="D187" s="1">
        <v>54</v>
      </c>
      <c r="E187" s="2" t="inlineStr">
        <is>
          <t xml:space="preserve">(A) The Contractor shall include EFT banking information on the invoice only if required elsewhere in this contract.</t>
        </is>
      </c>
      <c r="F187" s="1" t="inlineStr">
        <is>
          <t xml:space="preserve">shall</t>
        </is>
      </c>
      <c r="G187" s="1" t="inlineStr">
        <is>
          <t xml:space="preserve">Yes</t>
        </is>
      </c>
      <c r="H187" s="1" t="inlineStr">
        <is>
          <t xml:space="preserve">High</t>
        </is>
      </c>
      <c r="I187" s="2"/>
      <c r="J187" s="1" t="inlineStr">
        <is>
          <t xml:space="preserve">Unassigned</t>
        </is>
      </c>
      <c r="K187" s="1"/>
      <c r="L187" s="1"/>
      <c r="M187" s="2"/>
    </row>
    <row r="188">
      <c r="A188" s="1" t="inlineStr">
        <is>
          <t xml:space="preserve">R-187</t>
        </is>
      </c>
      <c r="B188" s="1" t="inlineStr">
        <is>
          <t xml:space="preserve">I.2</t>
        </is>
      </c>
      <c r="C188" s="1"/>
      <c r="D188" s="1">
        <v>55</v>
      </c>
      <c r="E188" s="2" t="inlineStr">
        <is>
          <t xml:space="preserve">(B) If EFT banking information is not required to be on the invoice, in order for the invoice to be a proper invoice, the Contractor shall have submitted correct EFT banking information in accordance with the applicable solicitation provision, contract clause (e.g., 52.232‐33, Payment by Electronic Funds Transfer‐System for Award Management, or 52.232‐34, Payment by Electronic Funds Transfer‐Other Than System for Award Management), or applicable agency procedures.</t>
        </is>
      </c>
      <c r="F188" s="1" t="inlineStr">
        <is>
          <t xml:space="preserve">shall</t>
        </is>
      </c>
      <c r="G188" s="1" t="inlineStr">
        <is>
          <t xml:space="preserve">Yes</t>
        </is>
      </c>
      <c r="H188" s="1" t="inlineStr">
        <is>
          <t xml:space="preserve">High</t>
        </is>
      </c>
      <c r="I188" s="2"/>
      <c r="J188" s="1" t="inlineStr">
        <is>
          <t xml:space="preserve">Unassigned</t>
        </is>
      </c>
      <c r="K188" s="1"/>
      <c r="L188" s="1"/>
      <c r="M188" s="2" t="inlineStr">
        <is>
          <t xml:space="preserve">xref:unresolved</t>
        </is>
      </c>
    </row>
    <row r="189">
      <c r="A189" s="1" t="inlineStr">
        <is>
          <t xml:space="preserve">R-188</t>
        </is>
      </c>
      <c r="B189" s="1" t="inlineStr">
        <is>
          <t xml:space="preserve">I.2</t>
        </is>
      </c>
      <c r="C189" s="1"/>
      <c r="D189" s="1">
        <v>55</v>
      </c>
      <c r="E189" s="2" t="inlineStr">
        <is>
          <t xml:space="preserve">The Contractor shall indemnify the Government and its officers, employees and agents against liability, including costs, for actual or alleged direct or contributory infringement of, or inducement to infringe, any United States or foreign patent, trademark or copyright, arising out of the performance of this contract, provided the Contractor is reasonably notified of such claims and proceedings.</t>
        </is>
      </c>
      <c r="F189" s="1" t="inlineStr">
        <is>
          <t xml:space="preserve">shall</t>
        </is>
      </c>
      <c r="G189" s="1" t="inlineStr">
        <is>
          <t xml:space="preserve">Yes</t>
        </is>
      </c>
      <c r="H189" s="1" t="inlineStr">
        <is>
          <t xml:space="preserve">High</t>
        </is>
      </c>
      <c r="I189" s="2"/>
      <c r="J189" s="1" t="inlineStr">
        <is>
          <t xml:space="preserve">Unassigned</t>
        </is>
      </c>
      <c r="K189" s="1"/>
      <c r="L189" s="1"/>
      <c r="M189" s="2"/>
    </row>
    <row r="190">
      <c r="A190" s="1" t="inlineStr">
        <is>
          <t xml:space="preserve">R-189</t>
        </is>
      </c>
      <c r="B190" s="1" t="inlineStr">
        <is>
          <t xml:space="preserve">I.2</t>
        </is>
      </c>
      <c r="C190" s="1"/>
      <c r="D190" s="1">
        <v>55</v>
      </c>
      <c r="E190" s="2" t="inlineStr">
        <is>
          <t xml:space="preserve">Payment shall be made for items accepted by the Government that have been delivered to the delivery destinations set forth in this contract.</t>
        </is>
      </c>
      <c r="F190" s="1" t="inlineStr">
        <is>
          <t xml:space="preserve">shall</t>
        </is>
      </c>
      <c r="G190" s="1" t="inlineStr">
        <is>
          <t xml:space="preserve">Yes</t>
        </is>
      </c>
      <c r="H190" s="1" t="inlineStr">
        <is>
          <t xml:space="preserve">High</t>
        </is>
      </c>
      <c r="I190" s="2"/>
      <c r="J190" s="1" t="inlineStr">
        <is>
          <t xml:space="preserve">Government Dependency</t>
        </is>
      </c>
      <c r="K190" s="1" t="inlineStr">
        <is>
          <t xml:space="preserve">Government</t>
        </is>
      </c>
      <c r="L190" s="1"/>
      <c r="M190" s="2" t="inlineStr">
        <is>
          <t xml:space="preserve">government-obligation</t>
        </is>
      </c>
    </row>
    <row r="191">
      <c r="A191" s="1" t="inlineStr">
        <is>
          <t xml:space="preserve">R-190</t>
        </is>
      </c>
      <c r="B191" s="1" t="inlineStr">
        <is>
          <t xml:space="preserve">I.2</t>
        </is>
      </c>
      <c r="C191" s="1"/>
      <c r="D191" s="1">
        <v>55</v>
      </c>
      <c r="E191" s="2" t="inlineStr">
        <is>
          <t xml:space="preserve">In connection with any discount offered for early payment, time shall be computed from the date of the invoice.</t>
        </is>
      </c>
      <c r="F191" s="1" t="inlineStr">
        <is>
          <t xml:space="preserve">shall</t>
        </is>
      </c>
      <c r="G191" s="1" t="inlineStr">
        <is>
          <t xml:space="preserve">Yes</t>
        </is>
      </c>
      <c r="H191" s="1" t="inlineStr">
        <is>
          <t xml:space="preserve">High</t>
        </is>
      </c>
      <c r="I191" s="2"/>
      <c r="J191" s="1" t="inlineStr">
        <is>
          <t xml:space="preserve">Unassigned</t>
        </is>
      </c>
      <c r="K191" s="1"/>
      <c r="L191" s="1"/>
      <c r="M191" s="2"/>
    </row>
    <row r="192">
      <c r="A192" s="1" t="inlineStr">
        <is>
          <t xml:space="preserve">R-191</t>
        </is>
      </c>
      <c r="B192" s="1" t="inlineStr">
        <is>
          <t xml:space="preserve">I.2</t>
        </is>
      </c>
      <c r="C192" s="1"/>
      <c r="D192" s="1">
        <v>55</v>
      </c>
      <c r="E192" s="2" t="inlineStr">
        <is>
          <t xml:space="preserve">For the purpose of computing the discount earned, payment shall be considered to have been made on the date which appears on the payment check or the specified payment date if an electronic funds transfer payment is made.</t>
        </is>
      </c>
      <c r="F192" s="1" t="inlineStr">
        <is>
          <t xml:space="preserve">shall</t>
        </is>
      </c>
      <c r="G192" s="1" t="inlineStr">
        <is>
          <t xml:space="preserve">Yes</t>
        </is>
      </c>
      <c r="H192" s="1" t="inlineStr">
        <is>
          <t xml:space="preserve">High</t>
        </is>
      </c>
      <c r="I192" s="2"/>
      <c r="J192" s="1" t="inlineStr">
        <is>
          <t xml:space="preserve">Government Dependency</t>
        </is>
      </c>
      <c r="K192" s="1" t="inlineStr">
        <is>
          <t xml:space="preserve">Government</t>
        </is>
      </c>
      <c r="L192" s="1"/>
      <c r="M192" s="2" t="inlineStr">
        <is>
          <t xml:space="preserve">government-obligation</t>
        </is>
      </c>
    </row>
    <row r="193">
      <c r="A193" s="1" t="inlineStr">
        <is>
          <t xml:space="preserve">R-192</t>
        </is>
      </c>
      <c r="B193" s="1" t="inlineStr">
        <is>
          <t xml:space="preserve">I.2</t>
        </is>
      </c>
      <c r="C193" s="1"/>
      <c r="D193" s="1">
        <v>55</v>
      </c>
      <c r="E193" s="2" t="inlineStr">
        <is>
          <t xml:space="preserve">If the Contractor becomes aware of a duplicate contract financing or invoice payment or that the Government has otherwise overpaid on a contract financing or invoice payment, the Contractor shall‐ (i) Remit the overpayment amount to the payment office cited in the contract along with a description of the overpayment including the‐ (A) Circumstances of the overpayment (e.g., duplicate payment, erroneous payment, liquidation errors, date(s) of overpayment); (B) Affected contract number and delivery order number, if applicable; (C) Affected line item or subline item, if applicable; and (D) Contractor point of contact.</t>
        </is>
      </c>
      <c r="F193" s="1" t="inlineStr">
        <is>
          <t xml:space="preserve">shall</t>
        </is>
      </c>
      <c r="G193" s="1" t="inlineStr">
        <is>
          <t xml:space="preserve">Yes</t>
        </is>
      </c>
      <c r="H193" s="1" t="inlineStr">
        <is>
          <t xml:space="preserve">High</t>
        </is>
      </c>
      <c r="I193" s="2"/>
      <c r="J193" s="1" t="inlineStr">
        <is>
          <t xml:space="preserve">Unassigned</t>
        </is>
      </c>
      <c r="K193" s="1"/>
      <c r="L193" s="1"/>
      <c r="M193" s="2"/>
    </row>
    <row r="194">
      <c r="A194" s="1" t="inlineStr">
        <is>
          <t xml:space="preserve">R-193</t>
        </is>
      </c>
      <c r="B194" s="1" t="inlineStr">
        <is>
          <t xml:space="preserve">I.2</t>
        </is>
      </c>
      <c r="C194" s="1"/>
      <c r="D194" s="1">
        <v>55</v>
      </c>
      <c r="E194" s="2" t="inlineStr">
        <is>
          <t xml:space="preserve">(i) All amounts that become payable by the Contractor to the Government under this contract shall bear simple interest from the date due until paid unless paid within 30 days of becoming due.</t>
        </is>
      </c>
      <c r="F194" s="1" t="inlineStr">
        <is>
          <t xml:space="preserve">shall</t>
        </is>
      </c>
      <c r="G194" s="1" t="inlineStr">
        <is>
          <t xml:space="preserve">Yes</t>
        </is>
      </c>
      <c r="H194" s="1" t="inlineStr">
        <is>
          <t xml:space="preserve">High</t>
        </is>
      </c>
      <c r="I194" s="2"/>
      <c r="J194" s="1" t="inlineStr">
        <is>
          <t xml:space="preserve">Unassigned</t>
        </is>
      </c>
      <c r="K194" s="1"/>
      <c r="L194" s="1"/>
      <c r="M194" s="2"/>
    </row>
    <row r="195">
      <c r="A195" s="1" t="inlineStr">
        <is>
          <t xml:space="preserve">R-194</t>
        </is>
      </c>
      <c r="B195" s="1" t="inlineStr">
        <is>
          <t xml:space="preserve">I.2</t>
        </is>
      </c>
      <c r="C195" s="1"/>
      <c r="D195" s="1">
        <v>55</v>
      </c>
      <c r="E195" s="2" t="inlineStr">
        <is>
          <t xml:space="preserve">The interest rate shall be the interest rate established by the Secretary of the Treasury as provided in 41 U.S.C. 7109, which is applicable to the period in which the amount becomes due, as provided in (i)(6)(v) of this clause, and then at the rate applicable for each six‐ month period as fixed by the Secretary until the amount is paid.</t>
        </is>
      </c>
      <c r="F195" s="1" t="inlineStr">
        <is>
          <t xml:space="preserve">shall</t>
        </is>
      </c>
      <c r="G195" s="1" t="inlineStr">
        <is>
          <t xml:space="preserve">Yes</t>
        </is>
      </c>
      <c r="H195" s="1" t="inlineStr">
        <is>
          <t xml:space="preserve">High</t>
        </is>
      </c>
      <c r="I195" s="2"/>
      <c r="J195" s="1" t="inlineStr">
        <is>
          <t xml:space="preserve">Unassigned</t>
        </is>
      </c>
      <c r="K195" s="1"/>
      <c r="L195" s="1"/>
      <c r="M195" s="2"/>
    </row>
    <row r="196">
      <c r="A196" s="1" t="inlineStr">
        <is>
          <t xml:space="preserve">R-195</t>
        </is>
      </c>
      <c r="B196" s="1" t="inlineStr">
        <is>
          <t xml:space="preserve">I.2</t>
        </is>
      </c>
      <c r="C196" s="1"/>
      <c r="D196" s="1">
        <v>56</v>
      </c>
      <c r="E196" s="2" t="inlineStr">
        <is>
          <t xml:space="preserve">The Contracting Officer will issue a final decision as required by 33.211 if– (A) The Contracting Officer and the Contractor are unable to reach agreement on the existence or amount of a debt within 30 days; (B) The Contractor fails to liquidate a debt previously demanded by the Contracting Officer within the timeline specified in the demand for payment unless the amounts were not repaid because the Contractor has requested an installment payment agreement; or (C) The Contractor requests a deferment of collection on a debt previously demanded by the Contracting Officer (see 32.607‐2).</t>
        </is>
      </c>
      <c r="F196" s="1" t="inlineStr">
        <is>
          <t xml:space="preserve">will</t>
        </is>
      </c>
      <c r="G196" s="1" t="inlineStr">
        <is>
          <t xml:space="preserve">Yes</t>
        </is>
      </c>
      <c r="H196" s="1" t="inlineStr">
        <is>
          <t xml:space="preserve">High</t>
        </is>
      </c>
      <c r="I196" s="2"/>
      <c r="J196" s="1" t="inlineStr">
        <is>
          <t xml:space="preserve">Government Dependency</t>
        </is>
      </c>
      <c r="K196" s="1" t="inlineStr">
        <is>
          <t xml:space="preserve">Government</t>
        </is>
      </c>
      <c r="L196" s="1"/>
      <c r="M196" s="2" t="inlineStr">
        <is>
          <t xml:space="preserve">government-obligation; xref:unresolved</t>
        </is>
      </c>
    </row>
    <row r="197">
      <c r="A197" s="1" t="inlineStr">
        <is>
          <t xml:space="preserve">R-196</t>
        </is>
      </c>
      <c r="B197" s="1" t="inlineStr">
        <is>
          <t xml:space="preserve">I.2</t>
        </is>
      </c>
      <c r="C197" s="1"/>
      <c r="D197" s="1">
        <v>56</v>
      </c>
      <c r="E197" s="2" t="inlineStr">
        <is>
          <t xml:space="preserve">(iv) If a demand for payment was previously issued for the debt, the demand for payment included in the final decision shall identify the same due date as the original demand for payment.</t>
        </is>
      </c>
      <c r="F197" s="1" t="inlineStr">
        <is>
          <t xml:space="preserve">shall</t>
        </is>
      </c>
      <c r="G197" s="1" t="inlineStr">
        <is>
          <t xml:space="preserve">Yes</t>
        </is>
      </c>
      <c r="H197" s="1" t="inlineStr">
        <is>
          <t xml:space="preserve">High</t>
        </is>
      </c>
      <c r="I197" s="2"/>
      <c r="J197" s="1" t="inlineStr">
        <is>
          <t xml:space="preserve">Government Dependency</t>
        </is>
      </c>
      <c r="K197" s="1" t="inlineStr">
        <is>
          <t xml:space="preserve">Government</t>
        </is>
      </c>
      <c r="L197" s="1"/>
      <c r="M197" s="2" t="inlineStr">
        <is>
          <t xml:space="preserve">government-obligation</t>
        </is>
      </c>
    </row>
    <row r="198">
      <c r="A198" s="1" t="inlineStr">
        <is>
          <t xml:space="preserve">R-197</t>
        </is>
      </c>
      <c r="B198" s="1" t="inlineStr">
        <is>
          <t xml:space="preserve">I.2</t>
        </is>
      </c>
      <c r="C198" s="1"/>
      <c r="D198" s="1">
        <v>56</v>
      </c>
      <c r="E198" s="2" t="inlineStr">
        <is>
          <t xml:space="preserve">(v) Amounts shall be due at the earliest of the following dates:</t>
        </is>
      </c>
      <c r="F198" s="1" t="inlineStr">
        <is>
          <t xml:space="preserve">shall</t>
        </is>
      </c>
      <c r="G198" s="1" t="inlineStr">
        <is>
          <t xml:space="preserve">Yes</t>
        </is>
      </c>
      <c r="H198" s="1" t="inlineStr">
        <is>
          <t xml:space="preserve">High</t>
        </is>
      </c>
      <c r="I198" s="2"/>
      <c r="J198" s="1" t="inlineStr">
        <is>
          <t xml:space="preserve">Unassigned</t>
        </is>
      </c>
      <c r="K198" s="1"/>
      <c r="L198" s="1"/>
      <c r="M198" s="2" t="inlineStr">
        <is>
          <t xml:space="preserve">qa-candidate:vague</t>
        </is>
      </c>
    </row>
    <row r="199">
      <c r="A199" s="1" t="inlineStr">
        <is>
          <t xml:space="preserve">R-198</t>
        </is>
      </c>
      <c r="B199" s="1" t="inlineStr">
        <is>
          <t xml:space="preserve">I.2</t>
        </is>
      </c>
      <c r="C199" s="1"/>
      <c r="D199" s="1">
        <v>56</v>
      </c>
      <c r="E199" s="2" t="inlineStr">
        <is>
          <t xml:space="preserve">(B) The date of the first written demand for payment, including any demand for payment resulting from a default termination.</t>
        </is>
      </c>
      <c r="F199" s="1" t="inlineStr">
        <is>
          <t xml:space="preserve">other</t>
        </is>
      </c>
      <c r="G199" s="1" t="inlineStr">
        <is>
          <t xml:space="preserve">No</t>
        </is>
      </c>
      <c r="H199" s="1" t="inlineStr">
        <is>
          <t xml:space="preserve">High</t>
        </is>
      </c>
      <c r="I199" s="2"/>
      <c r="J199" s="1" t="inlineStr">
        <is>
          <t xml:space="preserve">Unassigned</t>
        </is>
      </c>
      <c r="K199" s="1"/>
      <c r="L199" s="1"/>
      <c r="M199" s="2"/>
    </row>
    <row r="200">
      <c r="A200" s="1" t="inlineStr">
        <is>
          <t xml:space="preserve">R-199</t>
        </is>
      </c>
      <c r="B200" s="1" t="inlineStr">
        <is>
          <t xml:space="preserve">I.2</t>
        </is>
      </c>
      <c r="C200" s="1"/>
      <c r="D200" s="1">
        <v>56</v>
      </c>
      <c r="E200" s="2" t="inlineStr">
        <is>
          <t xml:space="preserve">(vi) The interest charge shall be computed for the actual number of calendar days involved beginning on the due date and ending on‐ (A) The date on which the designated office receives payment from the Contractor; (B) The date of issuance of a Government check to the Contractor from which an amount otherwise payable has been withheld as a credit against the contract debt; or (C) The date on which an amount withheld and applied to the contract debt would otherwise have become payable to the Contractor.</t>
        </is>
      </c>
      <c r="F200" s="1" t="inlineStr">
        <is>
          <t xml:space="preserve">shall</t>
        </is>
      </c>
      <c r="G200" s="1" t="inlineStr">
        <is>
          <t xml:space="preserve">Yes</t>
        </is>
      </c>
      <c r="H200" s="1" t="inlineStr">
        <is>
          <t xml:space="preserve">High</t>
        </is>
      </c>
      <c r="I200" s="2"/>
      <c r="J200" s="1" t="inlineStr">
        <is>
          <t xml:space="preserve">Unassigned</t>
        </is>
      </c>
      <c r="K200" s="1"/>
      <c r="L200" s="1"/>
      <c r="M200" s="2"/>
    </row>
    <row r="201">
      <c r="A201" s="1" t="inlineStr">
        <is>
          <t xml:space="preserve">R-200</t>
        </is>
      </c>
      <c r="B201" s="1" t="inlineStr">
        <is>
          <t xml:space="preserve">I.2</t>
        </is>
      </c>
      <c r="C201" s="1"/>
      <c r="D201" s="1">
        <v>56</v>
      </c>
      <c r="E201" s="2" t="inlineStr">
        <is>
          <t xml:space="preserve">Unless the contract specifically provides otherwise, risk of loss or damage to the supplies provided under this contract shall remain with the Contractor until, and shall pass to the Government upon:</t>
        </is>
      </c>
      <c r="F201" s="1" t="inlineStr">
        <is>
          <t xml:space="preserve">shall</t>
        </is>
      </c>
      <c r="G201" s="1" t="inlineStr">
        <is>
          <t xml:space="preserve">Yes</t>
        </is>
      </c>
      <c r="H201" s="1" t="inlineStr">
        <is>
          <t xml:space="preserve">High</t>
        </is>
      </c>
      <c r="I201" s="2"/>
      <c r="J201" s="1" t="inlineStr">
        <is>
          <t xml:space="preserve">Unassigned</t>
        </is>
      </c>
      <c r="K201" s="1"/>
      <c r="L201" s="1"/>
      <c r="M201" s="2"/>
    </row>
    <row r="202">
      <c r="A202" s="1" t="inlineStr">
        <is>
          <t xml:space="preserve">R-201</t>
        </is>
      </c>
      <c r="B202" s="1" t="inlineStr">
        <is>
          <t xml:space="preserve">I.2</t>
        </is>
      </c>
      <c r="C202" s="1"/>
      <c r="D202" s="1">
        <v>56</v>
      </c>
      <c r="E202" s="2" t="inlineStr">
        <is>
          <t xml:space="preserve">In the event of such termination, the Contractor shall immediately stop all work hereunder and shall immediately cause any and all of its suppliers and subcontractors to cease work.</t>
        </is>
      </c>
      <c r="F202" s="1" t="inlineStr">
        <is>
          <t xml:space="preserve">shall</t>
        </is>
      </c>
      <c r="G202" s="1" t="inlineStr">
        <is>
          <t xml:space="preserve">Yes</t>
        </is>
      </c>
      <c r="H202" s="1" t="inlineStr">
        <is>
          <t xml:space="preserve">High</t>
        </is>
      </c>
      <c r="I202" s="2"/>
      <c r="J202" s="1" t="inlineStr">
        <is>
          <t xml:space="preserve">Unassigned</t>
        </is>
      </c>
      <c r="K202" s="1"/>
      <c r="L202" s="1"/>
      <c r="M202" s="2"/>
    </row>
    <row r="203">
      <c r="A203" s="1" t="inlineStr">
        <is>
          <t xml:space="preserve">R-202</t>
        </is>
      </c>
      <c r="B203" s="1" t="inlineStr">
        <is>
          <t xml:space="preserve">I.2</t>
        </is>
      </c>
      <c r="C203" s="1"/>
      <c r="D203" s="1">
        <v>56</v>
      </c>
      <c r="E203" s="2" t="inlineStr">
        <is>
          <t xml:space="preserve">Subject to the terms of this contract, the Contractor shall be paid a percentage of the contract price reflecting the percentage of the work performed prior to the notice of termination, plus reasonable charges the Contractor can demonstrate to the satisfaction of the Government using its standard record keeping system, have resulted from the termination.</t>
        </is>
      </c>
      <c r="F203" s="1" t="inlineStr">
        <is>
          <t xml:space="preserve">shall</t>
        </is>
      </c>
      <c r="G203" s="1" t="inlineStr">
        <is>
          <t xml:space="preserve">Yes</t>
        </is>
      </c>
      <c r="H203" s="1" t="inlineStr">
        <is>
          <t xml:space="preserve">High</t>
        </is>
      </c>
      <c r="I203" s="2"/>
      <c r="J203" s="1" t="inlineStr">
        <is>
          <t xml:space="preserve">Government Dependency</t>
        </is>
      </c>
      <c r="K203" s="1" t="inlineStr">
        <is>
          <t xml:space="preserve">Government</t>
        </is>
      </c>
      <c r="L203" s="1"/>
      <c r="M203" s="2" t="inlineStr">
        <is>
          <t xml:space="preserve">government-obligation</t>
        </is>
      </c>
    </row>
    <row r="204">
      <c r="A204" s="1" t="inlineStr">
        <is>
          <t xml:space="preserve">R-203</t>
        </is>
      </c>
      <c r="B204" s="1" t="inlineStr">
        <is>
          <t xml:space="preserve">I.2</t>
        </is>
      </c>
      <c r="C204" s="1"/>
      <c r="D204" s="1">
        <v>56</v>
      </c>
      <c r="E204" s="2" t="inlineStr">
        <is>
          <t xml:space="preserve">The Contractor shall not be required to comply with the cost accounting standards or contract cost principles for this purpose.</t>
        </is>
      </c>
      <c r="F204" s="1" t="inlineStr">
        <is>
          <t xml:space="preserve">shall</t>
        </is>
      </c>
      <c r="G204" s="1" t="inlineStr">
        <is>
          <t xml:space="preserve">Yes</t>
        </is>
      </c>
      <c r="H204" s="1" t="inlineStr">
        <is>
          <t xml:space="preserve">High</t>
        </is>
      </c>
      <c r="I204" s="2"/>
      <c r="J204" s="1" t="inlineStr">
        <is>
          <t xml:space="preserve">Unassigned</t>
        </is>
      </c>
      <c r="K204" s="1"/>
      <c r="L204" s="1"/>
      <c r="M204" s="2"/>
    </row>
    <row r="205">
      <c r="A205" s="1" t="inlineStr">
        <is>
          <t xml:space="preserve">R-204</t>
        </is>
      </c>
      <c r="B205" s="1" t="inlineStr">
        <is>
          <t xml:space="preserve">I.2</t>
        </is>
      </c>
      <c r="C205" s="1"/>
      <c r="D205" s="1">
        <v>56</v>
      </c>
      <c r="E205" s="2" t="inlineStr">
        <is>
          <t xml:space="preserve">The Contractor shall not be paid for any work performed or costs incurred which reasonably could have been avoided.</t>
        </is>
      </c>
      <c r="F205" s="1" t="inlineStr">
        <is>
          <t xml:space="preserve">shall</t>
        </is>
      </c>
      <c r="G205" s="1" t="inlineStr">
        <is>
          <t xml:space="preserve">Yes</t>
        </is>
      </c>
      <c r="H205" s="1" t="inlineStr">
        <is>
          <t xml:space="preserve">High</t>
        </is>
      </c>
      <c r="I205" s="2"/>
      <c r="J205" s="1" t="inlineStr">
        <is>
          <t xml:space="preserve">Unassigned</t>
        </is>
      </c>
      <c r="K205" s="1"/>
      <c r="L205" s="1"/>
      <c r="M205" s="2"/>
    </row>
    <row r="206">
      <c r="A206" s="1" t="inlineStr">
        <is>
          <t xml:space="preserve">R-205</t>
        </is>
      </c>
      <c r="B206" s="1" t="inlineStr">
        <is>
          <t xml:space="preserve">I.2</t>
        </is>
      </c>
      <c r="C206" s="1"/>
      <c r="D206" s="1">
        <v>57</v>
      </c>
      <c r="E206" s="2" t="inlineStr">
        <is>
          <t xml:space="preserve">In the event of termination for cause, the Government shall not be liable to the Contractor for any amount for supplies or services not accepted, and the Contractor shall be liable to the Government for any and all rights and remedies provided by law.</t>
        </is>
      </c>
      <c r="F206" s="1" t="inlineStr">
        <is>
          <t xml:space="preserve">shall</t>
        </is>
      </c>
      <c r="G206" s="1" t="inlineStr">
        <is>
          <t xml:space="preserve">Yes</t>
        </is>
      </c>
      <c r="H206" s="1" t="inlineStr">
        <is>
          <t xml:space="preserve">High</t>
        </is>
      </c>
      <c r="I206" s="2"/>
      <c r="J206" s="1" t="inlineStr">
        <is>
          <t xml:space="preserve">Unassigned</t>
        </is>
      </c>
      <c r="K206" s="1"/>
      <c r="L206" s="1"/>
      <c r="M206" s="2"/>
    </row>
    <row r="207">
      <c r="A207" s="1" t="inlineStr">
        <is>
          <t xml:space="preserve">R-206</t>
        </is>
      </c>
      <c r="B207" s="1" t="inlineStr">
        <is>
          <t xml:space="preserve">I.2</t>
        </is>
      </c>
      <c r="C207" s="1"/>
      <c r="D207" s="1">
        <v>57</v>
      </c>
      <c r="E207" s="2" t="inlineStr">
        <is>
          <t xml:space="preserve">If it is determined that the Government improperly terminated this contract for default, such termination shall be deemed a termination for convenience.</t>
        </is>
      </c>
      <c r="F207" s="1" t="inlineStr">
        <is>
          <t xml:space="preserve">shall</t>
        </is>
      </c>
      <c r="G207" s="1" t="inlineStr">
        <is>
          <t xml:space="preserve">Yes</t>
        </is>
      </c>
      <c r="H207" s="1" t="inlineStr">
        <is>
          <t xml:space="preserve">High</t>
        </is>
      </c>
      <c r="I207" s="2"/>
      <c r="J207" s="1" t="inlineStr">
        <is>
          <t xml:space="preserve">Government Dependency</t>
        </is>
      </c>
      <c r="K207" s="1" t="inlineStr">
        <is>
          <t xml:space="preserve">Government</t>
        </is>
      </c>
      <c r="L207" s="1"/>
      <c r="M207" s="2" t="inlineStr">
        <is>
          <t xml:space="preserve">government-obligation</t>
        </is>
      </c>
    </row>
    <row r="208">
      <c r="A208" s="1" t="inlineStr">
        <is>
          <t xml:space="preserve">R-207</t>
        </is>
      </c>
      <c r="B208" s="1" t="inlineStr">
        <is>
          <t xml:space="preserve">I.2</t>
        </is>
      </c>
      <c r="C208" s="1"/>
      <c r="D208" s="1">
        <v>57</v>
      </c>
      <c r="E208" s="2" t="inlineStr">
        <is>
          <t xml:space="preserve">Unless specified elsewhere in this contract, title to items furnished under this contract shall pass to the Government upon acceptance, regardless of when or where the Government takes physical possession.</t>
        </is>
      </c>
      <c r="F208" s="1" t="inlineStr">
        <is>
          <t xml:space="preserve">shall</t>
        </is>
      </c>
      <c r="G208" s="1" t="inlineStr">
        <is>
          <t xml:space="preserve">Yes</t>
        </is>
      </c>
      <c r="H208" s="1" t="inlineStr">
        <is>
          <t xml:space="preserve">High</t>
        </is>
      </c>
      <c r="I208" s="2"/>
      <c r="J208" s="1" t="inlineStr">
        <is>
          <t xml:space="preserve">Unassigned</t>
        </is>
      </c>
      <c r="K208" s="1"/>
      <c r="L208" s="1"/>
      <c r="M208" s="2"/>
    </row>
    <row r="209">
      <c r="A209" s="1" t="inlineStr">
        <is>
          <t xml:space="preserve">R-208</t>
        </is>
      </c>
      <c r="B209" s="1" t="inlineStr">
        <is>
          <t xml:space="preserve">I.2</t>
        </is>
      </c>
      <c r="C209" s="1"/>
      <c r="D209" s="1">
        <v>57</v>
      </c>
      <c r="E209" s="2" t="inlineStr">
        <is>
          <t xml:space="preserve">The Contractor warrants and implies that the items delivered hereunder are merchantable and fit for use for the particular purpose described in this contract.</t>
        </is>
      </c>
      <c r="F209" s="1" t="inlineStr">
        <is>
          <t xml:space="preserve">other</t>
        </is>
      </c>
      <c r="G209" s="1" t="inlineStr">
        <is>
          <t xml:space="preserve">Yes</t>
        </is>
      </c>
      <c r="H209" s="1" t="inlineStr">
        <is>
          <t xml:space="preserve">High</t>
        </is>
      </c>
      <c r="I209" s="2"/>
      <c r="J209" s="1" t="inlineStr">
        <is>
          <t xml:space="preserve">Unassigned</t>
        </is>
      </c>
      <c r="K209" s="1"/>
      <c r="L209" s="1"/>
      <c r="M209" s="2"/>
    </row>
    <row r="210">
      <c r="A210" s="1" t="inlineStr">
        <is>
          <t xml:space="preserve">R-209</t>
        </is>
      </c>
      <c r="B210" s="1" t="inlineStr">
        <is>
          <t xml:space="preserve">I.2</t>
        </is>
      </c>
      <c r="C210" s="1"/>
      <c r="D210" s="1">
        <v>57</v>
      </c>
      <c r="E210" s="2" t="inlineStr">
        <is>
          <t xml:space="preserve">The Contractor shall comply with all applicable Federal, State and local laws, executive orders, rules and regulations applicable to its performance under this contract.</t>
        </is>
      </c>
      <c r="F210" s="1" t="inlineStr">
        <is>
          <t xml:space="preserve">shall</t>
        </is>
      </c>
      <c r="G210" s="1" t="inlineStr">
        <is>
          <t xml:space="preserve">Yes</t>
        </is>
      </c>
      <c r="H210" s="1" t="inlineStr">
        <is>
          <t xml:space="preserve">High</t>
        </is>
      </c>
      <c r="I210" s="2"/>
      <c r="J210" s="1" t="inlineStr">
        <is>
          <t xml:space="preserve">Unassigned</t>
        </is>
      </c>
      <c r="K210" s="1"/>
      <c r="L210" s="1"/>
      <c r="M210" s="2"/>
    </row>
    <row r="211">
      <c r="A211" s="1" t="inlineStr">
        <is>
          <t xml:space="preserve">R-210</t>
        </is>
      </c>
      <c r="B211" s="1" t="inlineStr">
        <is>
          <t xml:space="preserve">I.2</t>
        </is>
      </c>
      <c r="C211" s="1"/>
      <c r="D211" s="1">
        <v>57</v>
      </c>
      <c r="E211" s="2" t="inlineStr">
        <is>
          <t xml:space="preserve">The Contractor agrees to comply with 31 U.S.C. 1352 relating to limitations on the use of appropriated funds to influence certain Federal contracts; 18 U.S.C. 431 relating to officials not to benefit; 40 U.S.C. chapter 37, Contract Work Hours and Safety Standards; 41 U.S.C. chapter 87, Kickbacks; 49 U.S.C. 40118, Fly American; and 41 U.S.C. chapter 21 relating to procurement integrity.</t>
        </is>
      </c>
      <c r="F211" s="1" t="inlineStr">
        <is>
          <t xml:space="preserve">other</t>
        </is>
      </c>
      <c r="G211" s="1" t="inlineStr">
        <is>
          <t xml:space="preserve">Yes</t>
        </is>
      </c>
      <c r="H211" s="1" t="inlineStr">
        <is>
          <t xml:space="preserve">High</t>
        </is>
      </c>
      <c r="I211" s="2"/>
      <c r="J211" s="1" t="inlineStr">
        <is>
          <t xml:space="preserve">Unassigned</t>
        </is>
      </c>
      <c r="K211" s="1"/>
      <c r="L211" s="1"/>
      <c r="M211" s="2"/>
    </row>
    <row r="212">
      <c r="A212" s="1" t="inlineStr">
        <is>
          <t xml:space="preserve">R-211</t>
        </is>
      </c>
      <c r="B212" s="1" t="inlineStr">
        <is>
          <t xml:space="preserve">I.2</t>
        </is>
      </c>
      <c r="C212" s="1"/>
      <c r="D212" s="1">
        <v>57</v>
      </c>
      <c r="E212" s="2" t="inlineStr">
        <is>
          <t xml:space="preserve">Any inconsistencies in this solicitation or contract shall be resolved by giving precedence in the following order:</t>
        </is>
      </c>
      <c r="F212" s="1" t="inlineStr">
        <is>
          <t xml:space="preserve">shall</t>
        </is>
      </c>
      <c r="G212" s="1" t="inlineStr">
        <is>
          <t xml:space="preserve">Yes</t>
        </is>
      </c>
      <c r="H212" s="1" t="inlineStr">
        <is>
          <t xml:space="preserve">High</t>
        </is>
      </c>
      <c r="I212" s="2"/>
      <c r="J212" s="1" t="inlineStr">
        <is>
          <t xml:space="preserve">Unassigned</t>
        </is>
      </c>
      <c r="K212" s="1"/>
      <c r="L212" s="1"/>
      <c r="M212" s="2"/>
    </row>
    <row r="213">
      <c r="A213" s="1" t="inlineStr">
        <is>
          <t xml:space="preserve">R-212</t>
        </is>
      </c>
      <c r="B213" s="1" t="inlineStr">
        <is>
          <t xml:space="preserve">I.2</t>
        </is>
      </c>
      <c r="C213" s="1"/>
      <c r="D213" s="1">
        <v>57</v>
      </c>
      <c r="E213" s="2" t="inlineStr">
        <is>
          <t xml:space="preserve">(u) Unauthorized Obligations. (1) Except as stated in paragraph (u)(2) of this clause, when any supply or service acquired under this contract is subject to any End User License Agreement (EULA), Terms of Service (TOS), or similar legal instrument or agreement, that includes any clause requiring the Government to indemnify the Contractor or any person or entity for damages, costs, fees, or any other loss or liability that would create an Anti‐Deficiency Act violation (31 U.S.C. 1341), the following shall govern:</t>
        </is>
      </c>
      <c r="F213" s="1" t="inlineStr">
        <is>
          <t xml:space="preserve">shall</t>
        </is>
      </c>
      <c r="G213" s="1" t="inlineStr">
        <is>
          <t xml:space="preserve">Yes</t>
        </is>
      </c>
      <c r="H213" s="1" t="inlineStr">
        <is>
          <t xml:space="preserve">High</t>
        </is>
      </c>
      <c r="I213" s="2"/>
      <c r="J213" s="1" t="inlineStr">
        <is>
          <t xml:space="preserve">Unassigned</t>
        </is>
      </c>
      <c r="K213" s="1"/>
      <c r="L213" s="1"/>
      <c r="M213" s="2"/>
    </row>
    <row r="214">
      <c r="A214" s="1" t="inlineStr">
        <is>
          <t xml:space="preserve">R-213</t>
        </is>
      </c>
      <c r="B214" s="1" t="inlineStr">
        <is>
          <t xml:space="preserve">I.2</t>
        </is>
      </c>
      <c r="C214" s="1"/>
      <c r="D214" s="1">
        <v>57</v>
      </c>
      <c r="E214" s="2" t="inlineStr">
        <is>
          <t xml:space="preserve">(i) Any such clause is unenforceable against the Government.</t>
        </is>
      </c>
      <c r="F214" s="1" t="inlineStr">
        <is>
          <t xml:space="preserve">other</t>
        </is>
      </c>
      <c r="G214" s="1" t="inlineStr">
        <is>
          <t xml:space="preserve">Yes</t>
        </is>
      </c>
      <c r="H214" s="1" t="inlineStr">
        <is>
          <t xml:space="preserve">High</t>
        </is>
      </c>
      <c r="I214" s="2"/>
      <c r="J214" s="1" t="inlineStr">
        <is>
          <t xml:space="preserve">Unassigned</t>
        </is>
      </c>
      <c r="K214" s="1"/>
      <c r="L214" s="1"/>
      <c r="M214" s="2"/>
    </row>
    <row r="215">
      <c r="A215" s="1" t="inlineStr">
        <is>
          <t xml:space="preserve">R-214</t>
        </is>
      </c>
      <c r="B215" s="1" t="inlineStr">
        <is>
          <t xml:space="preserve">I.2</t>
        </is>
      </c>
      <c r="C215" s="1"/>
      <c r="D215" s="1">
        <v>57</v>
      </c>
      <c r="E215" s="2" t="inlineStr">
        <is>
          <t xml:space="preserve">(ii) Neither the Government nor any Government authorized end user shall be deemed to have agreed to such clause by virtue of it appearing in the EULA, TOS, or similar legal instrument or agreement.</t>
        </is>
      </c>
      <c r="F215" s="1" t="inlineStr">
        <is>
          <t xml:space="preserve">shall</t>
        </is>
      </c>
      <c r="G215" s="1" t="inlineStr">
        <is>
          <t xml:space="preserve">Yes</t>
        </is>
      </c>
      <c r="H215" s="1" t="inlineStr">
        <is>
          <t xml:space="preserve">High</t>
        </is>
      </c>
      <c r="I215" s="2"/>
      <c r="J215" s="1" t="inlineStr">
        <is>
          <t xml:space="preserve">Unassigned</t>
        </is>
      </c>
      <c r="K215" s="1"/>
      <c r="L215" s="1"/>
      <c r="M215" s="2"/>
    </row>
    <row r="216">
      <c r="A216" s="1" t="inlineStr">
        <is>
          <t xml:space="preserve">R-215</t>
        </is>
      </c>
      <c r="B216" s="1" t="inlineStr">
        <is>
          <t xml:space="preserve">I.2</t>
        </is>
      </c>
      <c r="C216" s="1"/>
      <c r="D216" s="1">
        <v>57</v>
      </c>
      <c r="E216" s="2" t="inlineStr">
        <is>
          <t xml:space="preserve">If the EULA, TOS, or similar legal instrument or agreement is invoked through an "I agree" click box or other comparable mechanism (e.g., "click‐wrap" or "browse‐ wrap" agreements), execution does not bind the Government or any Government authorized end user to such clause.</t>
        </is>
      </c>
      <c r="F216" s="1" t="inlineStr">
        <is>
          <t xml:space="preserve">other</t>
        </is>
      </c>
      <c r="G216" s="1" t="inlineStr">
        <is>
          <t xml:space="preserve">Yes</t>
        </is>
      </c>
      <c r="H216" s="1" t="inlineStr">
        <is>
          <t xml:space="preserve">High</t>
        </is>
      </c>
      <c r="I216" s="2"/>
      <c r="J216" s="1" t="inlineStr">
        <is>
          <t xml:space="preserve">Unassigned</t>
        </is>
      </c>
      <c r="K216" s="1"/>
      <c r="L216" s="1"/>
      <c r="M216" s="2"/>
    </row>
    <row r="217">
      <c r="A217" s="1" t="inlineStr">
        <is>
          <t xml:space="preserve">R-216</t>
        </is>
      </c>
      <c r="B217" s="1" t="inlineStr">
        <is>
          <t xml:space="preserve">I.2</t>
        </is>
      </c>
      <c r="C217" s="1"/>
      <c r="D217" s="1">
        <v>58</v>
      </c>
      <c r="E217" s="2" t="inlineStr">
        <is>
          <t xml:space="preserve">(iii) Any such clause is deemed to be stricken from the EULA, TOS, or similar legal instrument or agreement.</t>
        </is>
      </c>
      <c r="F217" s="1" t="inlineStr">
        <is>
          <t xml:space="preserve">other</t>
        </is>
      </c>
      <c r="G217" s="1" t="inlineStr">
        <is>
          <t xml:space="preserve">Yes</t>
        </is>
      </c>
      <c r="H217" s="1" t="inlineStr">
        <is>
          <t xml:space="preserve">High</t>
        </is>
      </c>
      <c r="I217" s="2"/>
      <c r="J217" s="1" t="inlineStr">
        <is>
          <t xml:space="preserve">Unassigned</t>
        </is>
      </c>
      <c r="K217" s="1"/>
      <c r="L217" s="1"/>
      <c r="M217" s="2"/>
    </row>
    <row r="218">
      <c r="A218" s="1" t="inlineStr">
        <is>
          <t xml:space="preserve">R-217</t>
        </is>
      </c>
      <c r="B218" s="1" t="inlineStr">
        <is>
          <t xml:space="preserve">I.2</t>
        </is>
      </c>
      <c r="C218" s="1"/>
      <c r="D218" s="1">
        <v>58</v>
      </c>
      <c r="E218" s="2" t="inlineStr">
        <is>
          <t xml:space="preserve">(2) Paragraph (u)(1) of this clause does not apply to indemnification by the Government that is expressly authorized by statute and specifically authorized under applicable agency regulations and procedures.</t>
        </is>
      </c>
      <c r="F218" s="1" t="inlineStr">
        <is>
          <t xml:space="preserve">other</t>
        </is>
      </c>
      <c r="G218" s="1" t="inlineStr">
        <is>
          <t xml:space="preserve">Yes</t>
        </is>
      </c>
      <c r="H218" s="1" t="inlineStr">
        <is>
          <t xml:space="preserve">High</t>
        </is>
      </c>
      <c r="I218" s="2"/>
      <c r="J218" s="1" t="inlineStr">
        <is>
          <t xml:space="preserve">Unassigned</t>
        </is>
      </c>
      <c r="K218" s="1"/>
      <c r="L218" s="1"/>
      <c r="M218" s="2"/>
    </row>
    <row r="219">
      <c r="A219" s="1" t="inlineStr">
        <is>
          <t xml:space="preserve">R-218</t>
        </is>
      </c>
      <c r="B219" s="1" t="inlineStr">
        <is>
          <t xml:space="preserve">I.2</t>
        </is>
      </c>
      <c r="C219" s="1"/>
      <c r="D219" s="1">
        <v>58</v>
      </c>
      <c r="E219" s="2" t="inlineStr">
        <is>
          <t xml:space="preserve">(v) Incorporation by reference. The Contractor’s representations and certifications, including those completed electronically via the System for Award Management (SAM), are incorporated by reference into the contract.</t>
        </is>
      </c>
      <c r="F219" s="1" t="inlineStr">
        <is>
          <t xml:space="preserve">other</t>
        </is>
      </c>
      <c r="G219" s="1" t="inlineStr">
        <is>
          <t xml:space="preserve">Yes</t>
        </is>
      </c>
      <c r="H219" s="1" t="inlineStr">
        <is>
          <t xml:space="preserve">High</t>
        </is>
      </c>
      <c r="I219" s="2"/>
      <c r="J219" s="1" t="inlineStr">
        <is>
          <t xml:space="preserve">Unassigned</t>
        </is>
      </c>
      <c r="K219" s="1"/>
      <c r="L219" s="1"/>
      <c r="M219" s="2"/>
    </row>
    <row r="220">
      <c r="A220" s="1" t="inlineStr">
        <is>
          <t xml:space="preserve">R-219</t>
        </is>
      </c>
      <c r="B220" s="1" t="inlineStr">
        <is>
          <t xml:space="preserve">I.2</t>
        </is>
      </c>
      <c r="C220" s="1"/>
      <c r="D220" s="1">
        <v>58</v>
      </c>
      <c r="E220" s="2" t="inlineStr">
        <is>
          <t xml:space="preserve">(End of clause) 52.212‐5 CONTRACT TERMS AND CONDITIONS REQUIRED TO IMPLEMENT STATUTES OR EXECUTIVE ORDERS—COMMERCIAL PRODUCTS AND COMMERCIAL SERVICES (JAN 2025) (a) The Contractor shall comply with the following Federal Acquisition Regulation (FAR) clauses, which are incorporated in this contract by reference, to implement provisions of law or Executive orders applicable to acquisitions of commercial products and commercial services:</t>
        </is>
      </c>
      <c r="F220" s="1" t="inlineStr">
        <is>
          <t xml:space="preserve">shall</t>
        </is>
      </c>
      <c r="G220" s="1" t="inlineStr">
        <is>
          <t xml:space="preserve">Yes</t>
        </is>
      </c>
      <c r="H220" s="1" t="inlineStr">
        <is>
          <t xml:space="preserve">High</t>
        </is>
      </c>
      <c r="I220" s="2"/>
      <c r="J220" s="1" t="inlineStr">
        <is>
          <t xml:space="preserve">Unassigned</t>
        </is>
      </c>
      <c r="K220" s="1"/>
      <c r="L220" s="1"/>
      <c r="M220" s="2"/>
    </row>
    <row r="221">
      <c r="A221" s="1" t="inlineStr">
        <is>
          <t xml:space="preserve">R-220</t>
        </is>
      </c>
      <c r="B221" s="1" t="inlineStr">
        <is>
          <t xml:space="preserve">I.2</t>
        </is>
      </c>
      <c r="C221" s="1"/>
      <c r="D221" s="1">
        <v>58</v>
      </c>
      <c r="E221" s="2" t="inlineStr">
        <is>
          <t xml:space="preserve">(b) The Contractor shall comply with the FAR clauses in this paragraph (b) that the Contracting Officer has indicated as being incorporated in this contract by reference to implement provisions of law or Executive orders applicable to acquisitions of commercial products and commercial services:</t>
        </is>
      </c>
      <c r="F221" s="1" t="inlineStr">
        <is>
          <t xml:space="preserve">shall</t>
        </is>
      </c>
      <c r="G221" s="1" t="inlineStr">
        <is>
          <t xml:space="preserve">Yes</t>
        </is>
      </c>
      <c r="H221" s="1" t="inlineStr">
        <is>
          <t xml:space="preserve">High</t>
        </is>
      </c>
      <c r="I221" s="2"/>
      <c r="J221" s="1" t="inlineStr">
        <is>
          <t xml:space="preserve">Unassigned</t>
        </is>
      </c>
      <c r="K221" s="1"/>
      <c r="L221" s="1"/>
      <c r="M221" s="2"/>
    </row>
    <row r="222">
      <c r="A222" s="1" t="inlineStr">
        <is>
          <t xml:space="preserve">R-221</t>
        </is>
      </c>
      <c r="B222" s="1" t="inlineStr">
        <is>
          <t xml:space="preserve">I.2</t>
        </is>
      </c>
      <c r="C222" s="1"/>
      <c r="D222" s="1">
        <v>59</v>
      </c>
      <c r="E222" s="2" t="inlineStr">
        <is>
          <t xml:space="preserve">__ (16) 52.219‐4, Notice of Price Evaluation Preference for HUBZone Small Business Concerns (Oct 2022) (if the offeror elects to waive the preference, it shall so indicate in its offer) (15 U.S.C. 657a).</t>
        </is>
      </c>
      <c r="F222" s="1" t="inlineStr">
        <is>
          <t xml:space="preserve">shall</t>
        </is>
      </c>
      <c r="G222" s="1" t="inlineStr">
        <is>
          <t xml:space="preserve">Yes</t>
        </is>
      </c>
      <c r="H222" s="1" t="inlineStr">
        <is>
          <t xml:space="preserve">High</t>
        </is>
      </c>
      <c r="I222" s="2"/>
      <c r="J222" s="1" t="inlineStr">
        <is>
          <t xml:space="preserve">Unassigned</t>
        </is>
      </c>
      <c r="K222" s="1"/>
      <c r="L222" s="1"/>
      <c r="M222" s="2"/>
    </row>
    <row r="223">
      <c r="A223" s="1" t="inlineStr">
        <is>
          <t xml:space="preserve">R-222</t>
        </is>
      </c>
      <c r="B223" s="1" t="inlineStr">
        <is>
          <t xml:space="preserve">I.2</t>
        </is>
      </c>
      <c r="C223" s="1"/>
      <c r="D223" s="1">
        <v>61</v>
      </c>
      <c r="E223" s="2" t="inlineStr">
        <is>
          <t xml:space="preserve">(c) The Contractor shall comply with the FAR clauses in this paragraph (c), applicable to commercial services, that the Contracting Officer has indicated as being incorporated in this contract by reference to implement provisions of law or Executive orders applicable to acquisitions of commercial products and commercial services:</t>
        </is>
      </c>
      <c r="F223" s="1" t="inlineStr">
        <is>
          <t xml:space="preserve">shall</t>
        </is>
      </c>
      <c r="G223" s="1" t="inlineStr">
        <is>
          <t xml:space="preserve">Yes</t>
        </is>
      </c>
      <c r="H223" s="1" t="inlineStr">
        <is>
          <t xml:space="preserve">High</t>
        </is>
      </c>
      <c r="I223" s="2"/>
      <c r="J223" s="1" t="inlineStr">
        <is>
          <t xml:space="preserve">Unassigned</t>
        </is>
      </c>
      <c r="K223" s="1"/>
      <c r="L223" s="1"/>
      <c r="M223" s="2"/>
    </row>
    <row r="224">
      <c r="A224" s="1" t="inlineStr">
        <is>
          <t xml:space="preserve">R-223</t>
        </is>
      </c>
      <c r="B224" s="1" t="inlineStr">
        <is>
          <t xml:space="preserve">I.2</t>
        </is>
      </c>
      <c r="C224" s="1"/>
      <c r="D224" s="1">
        <v>62</v>
      </c>
      <c r="E224" s="2" t="inlineStr">
        <is>
          <t xml:space="preserve">The Contractor shall comply with the provisions of this paragraph (d) if this contract was awarded using other than sealed bid, is in excess of the simplified acquisition threshold, as defined in FAR 2.101, on the date of award of this contract, and does not contain the clause at 52.215‐2, Audit and Records‐Negotiation.</t>
        </is>
      </c>
      <c r="F224" s="1" t="inlineStr">
        <is>
          <t xml:space="preserve">shall</t>
        </is>
      </c>
      <c r="G224" s="1" t="inlineStr">
        <is>
          <t xml:space="preserve">Yes</t>
        </is>
      </c>
      <c r="H224" s="1" t="inlineStr">
        <is>
          <t xml:space="preserve">High</t>
        </is>
      </c>
      <c r="I224" s="2"/>
      <c r="J224" s="1" t="inlineStr">
        <is>
          <t xml:space="preserve">Unassigned</t>
        </is>
      </c>
      <c r="K224" s="1"/>
      <c r="L224" s="1"/>
      <c r="M224" s="2"/>
    </row>
    <row r="225">
      <c r="A225" s="1" t="inlineStr">
        <is>
          <t xml:space="preserve">R-224</t>
        </is>
      </c>
      <c r="B225" s="1" t="inlineStr">
        <is>
          <t xml:space="preserve">I.2</t>
        </is>
      </c>
      <c r="C225" s="1"/>
      <c r="D225" s="1">
        <v>62</v>
      </c>
      <c r="E225" s="2" t="inlineStr">
        <is>
          <t xml:space="preserve">(1) The Comptroller General of the United States, or an authorized representative of the Comptroller General, shall have access to and right to examine any of the Contractor’s directly pertinent records involving transactions related to this contract.</t>
        </is>
      </c>
      <c r="F225" s="1" t="inlineStr">
        <is>
          <t xml:space="preserve">shall</t>
        </is>
      </c>
      <c r="G225" s="1" t="inlineStr">
        <is>
          <t xml:space="preserve">Yes</t>
        </is>
      </c>
      <c r="H225" s="1" t="inlineStr">
        <is>
          <t xml:space="preserve">High</t>
        </is>
      </c>
      <c r="I225" s="2"/>
      <c r="J225" s="1" t="inlineStr">
        <is>
          <t xml:space="preserve">Unassigned</t>
        </is>
      </c>
      <c r="K225" s="1"/>
      <c r="L225" s="1"/>
      <c r="M225" s="2"/>
    </row>
    <row r="226">
      <c r="A226" s="1" t="inlineStr">
        <is>
          <t xml:space="preserve">R-225</t>
        </is>
      </c>
      <c r="B226" s="1" t="inlineStr">
        <is>
          <t xml:space="preserve">I.2</t>
        </is>
      </c>
      <c r="C226" s="1"/>
      <c r="D226" s="1">
        <v>62</v>
      </c>
      <c r="E226" s="2" t="inlineStr">
        <is>
          <t xml:space="preserve">(2) The Contractor shall make available at its offices at all reasonable times the records, materials, and other evidence for examination, audit, or reproduction, until 3 years after final payment under this contract or for any shorter period specified in FAR subpart 4.7, Contractor Records Retention, of the other clauses of this contract.</t>
        </is>
      </c>
      <c r="F226" s="1" t="inlineStr">
        <is>
          <t xml:space="preserve">shall</t>
        </is>
      </c>
      <c r="G226" s="1" t="inlineStr">
        <is>
          <t xml:space="preserve">Yes</t>
        </is>
      </c>
      <c r="H226" s="1" t="inlineStr">
        <is>
          <t xml:space="preserve">High</t>
        </is>
      </c>
      <c r="I226" s="2"/>
      <c r="J226" s="1" t="inlineStr">
        <is>
          <t xml:space="preserve">Unassigned</t>
        </is>
      </c>
      <c r="K226" s="1"/>
      <c r="L226" s="1"/>
      <c r="M226" s="2"/>
    </row>
    <row r="227">
      <c r="A227" s="1" t="inlineStr">
        <is>
          <t xml:space="preserve">R-226</t>
        </is>
      </c>
      <c r="B227" s="1" t="inlineStr">
        <is>
          <t xml:space="preserve">I.2</t>
        </is>
      </c>
      <c r="C227" s="1"/>
      <c r="D227" s="1">
        <v>62</v>
      </c>
      <c r="E227" s="2" t="inlineStr">
        <is>
          <t xml:space="preserve">If this contract is completely or partially terminated, the records relating to the work terminated shall be made available for 3 years after any resulting final termination settlement.</t>
        </is>
      </c>
      <c r="F227" s="1" t="inlineStr">
        <is>
          <t xml:space="preserve">shall</t>
        </is>
      </c>
      <c r="G227" s="1" t="inlineStr">
        <is>
          <t xml:space="preserve">Yes</t>
        </is>
      </c>
      <c r="H227" s="1" t="inlineStr">
        <is>
          <t xml:space="preserve">High</t>
        </is>
      </c>
      <c r="I227" s="2"/>
      <c r="J227" s="1" t="inlineStr">
        <is>
          <t xml:space="preserve">Unassigned</t>
        </is>
      </c>
      <c r="K227" s="1"/>
      <c r="L227" s="1"/>
      <c r="M227" s="2"/>
    </row>
    <row r="228">
      <c r="A228" s="1" t="inlineStr">
        <is>
          <t xml:space="preserve">R-227</t>
        </is>
      </c>
      <c r="B228" s="1" t="inlineStr">
        <is>
          <t xml:space="preserve">I.2</t>
        </is>
      </c>
      <c r="C228" s="1"/>
      <c r="D228" s="1">
        <v>62</v>
      </c>
      <c r="E228" s="2" t="inlineStr">
        <is>
          <t xml:space="preserve">Records relating to appeals under the disputes clause or to litigation or the settlement of claims arising under or relating to this contract shall be made available until such appeals, litigation, or claims are finally resolved.</t>
        </is>
      </c>
      <c r="F228" s="1" t="inlineStr">
        <is>
          <t xml:space="preserve">shall</t>
        </is>
      </c>
      <c r="G228" s="1" t="inlineStr">
        <is>
          <t xml:space="preserve">Yes</t>
        </is>
      </c>
      <c r="H228" s="1" t="inlineStr">
        <is>
          <t xml:space="preserve">High</t>
        </is>
      </c>
      <c r="I228" s="2"/>
      <c r="J228" s="1" t="inlineStr">
        <is>
          <t xml:space="preserve">Unassigned</t>
        </is>
      </c>
      <c r="K228" s="1"/>
      <c r="L228" s="1"/>
      <c r="M228" s="2"/>
    </row>
    <row r="229">
      <c r="A229" s="1" t="inlineStr">
        <is>
          <t xml:space="preserve">R-228</t>
        </is>
      </c>
      <c r="B229" s="1" t="inlineStr">
        <is>
          <t xml:space="preserve">I.2</t>
        </is>
      </c>
      <c r="C229" s="1"/>
      <c r="D229" s="1">
        <v>62</v>
      </c>
      <c r="E229" s="2" t="inlineStr">
        <is>
          <t xml:space="preserve">This does not require the Contractor to create or maintain any record that the Contractor does not maintain in the ordinary course of business or pursuant to a provision of law.</t>
        </is>
      </c>
      <c r="F229" s="1" t="inlineStr">
        <is>
          <t xml:space="preserve">other</t>
        </is>
      </c>
      <c r="G229" s="1" t="inlineStr">
        <is>
          <t xml:space="preserve">Yes</t>
        </is>
      </c>
      <c r="H229" s="1" t="inlineStr">
        <is>
          <t xml:space="preserve">High</t>
        </is>
      </c>
      <c r="I229" s="2"/>
      <c r="J229" s="1" t="inlineStr">
        <is>
          <t xml:space="preserve">Unassigned</t>
        </is>
      </c>
      <c r="K229" s="1"/>
      <c r="L229" s="1"/>
      <c r="M229" s="2" t="inlineStr">
        <is>
          <t xml:space="preserve">xref:unresolved</t>
        </is>
      </c>
    </row>
    <row r="230">
      <c r="A230" s="1" t="inlineStr">
        <is>
          <t xml:space="preserve">R-229</t>
        </is>
      </c>
      <c r="B230" s="1" t="inlineStr">
        <is>
          <t xml:space="preserve">I.2</t>
        </is>
      </c>
      <c r="C230" s="1"/>
      <c r="D230" s="1">
        <v>62</v>
      </c>
      <c r="E230" s="2" t="inlineStr">
        <is>
          <t xml:space="preserve">Unless otherwise indicated below, the extent of the flow down shall be as required by the clause‐ (i) 52.203‐13, Contractor Code of Business Ethics and Conduct (Nov 2021) (41 U.S.C. 3509).</t>
        </is>
      </c>
      <c r="F230" s="1" t="inlineStr">
        <is>
          <t xml:space="preserve">shall</t>
        </is>
      </c>
      <c r="G230" s="1" t="inlineStr">
        <is>
          <t xml:space="preserve">Yes</t>
        </is>
      </c>
      <c r="H230" s="1" t="inlineStr">
        <is>
          <t xml:space="preserve">High</t>
        </is>
      </c>
      <c r="I230" s="2"/>
      <c r="J230" s="1" t="inlineStr">
        <is>
          <t xml:space="preserve">Unassigned</t>
        </is>
      </c>
      <c r="K230" s="1"/>
      <c r="L230" s="1"/>
      <c r="M230" s="2" t="inlineStr">
        <is>
          <t xml:space="preserve">xref:unresolved</t>
        </is>
      </c>
    </row>
    <row r="231">
      <c r="A231" s="1" t="inlineStr">
        <is>
          <t xml:space="preserve">R-230</t>
        </is>
      </c>
      <c r="B231" s="1" t="inlineStr">
        <is>
          <t xml:space="preserve">I.2</t>
        </is>
      </c>
      <c r="C231" s="1"/>
      <c r="D231" s="1">
        <v>63</v>
      </c>
      <c r="E231" s="2" t="inlineStr">
        <is>
          <t xml:space="preserve">If the subcontract (except subcontracts to small business concerns) exceeds the applicable threshold specified in FAR 19.702(a) on the date of subcontract award, the subcontractor must include 52.219‐8 in lower tier subcontracts that offer subcontracting opportunities.</t>
        </is>
      </c>
      <c r="F231" s="1" t="inlineStr">
        <is>
          <t xml:space="preserve">must</t>
        </is>
      </c>
      <c r="G231" s="1" t="inlineStr">
        <is>
          <t xml:space="preserve">Yes</t>
        </is>
      </c>
      <c r="H231" s="1" t="inlineStr">
        <is>
          <t xml:space="preserve">High</t>
        </is>
      </c>
      <c r="I231" s="2"/>
      <c r="J231" s="1" t="inlineStr">
        <is>
          <t xml:space="preserve">Unassigned</t>
        </is>
      </c>
      <c r="K231" s="1"/>
      <c r="L231" s="1"/>
      <c r="M231" s="2"/>
    </row>
    <row r="232">
      <c r="A232" s="1" t="inlineStr">
        <is>
          <t xml:space="preserve">R-231</t>
        </is>
      </c>
      <c r="B232" s="1" t="inlineStr">
        <is>
          <t xml:space="preserve">I.2</t>
        </is>
      </c>
      <c r="C232" s="1"/>
      <c r="D232" s="1">
        <v>64</v>
      </c>
      <c r="E232" s="2" t="inlineStr">
        <is>
          <t xml:space="preserve">Except as this contract may otherwise provide, if the Government’s requirements do not result in orders in the quantities described as “estimated” or “maximum” in the Schedule, that fact shall not constitute the basis for an equitable price adjustment.</t>
        </is>
      </c>
      <c r="F232" s="1" t="inlineStr">
        <is>
          <t xml:space="preserve">shall</t>
        </is>
      </c>
      <c r="G232" s="1" t="inlineStr">
        <is>
          <t xml:space="preserve">Yes</t>
        </is>
      </c>
      <c r="H232" s="1" t="inlineStr">
        <is>
          <t xml:space="preserve">High</t>
        </is>
      </c>
      <c r="I232" s="2"/>
      <c r="J232" s="1" t="inlineStr">
        <is>
          <t xml:space="preserve">Unassigned</t>
        </is>
      </c>
      <c r="K232" s="1"/>
      <c r="L232" s="1"/>
      <c r="M232" s="2"/>
    </row>
    <row r="233">
      <c r="A233" s="1" t="inlineStr">
        <is>
          <t xml:space="preserve">R-232</t>
        </is>
      </c>
      <c r="B233" s="1" t="inlineStr">
        <is>
          <t xml:space="preserve">I.2</t>
        </is>
      </c>
      <c r="C233" s="1"/>
      <c r="D233" s="1">
        <v>64</v>
      </c>
      <c r="E233" s="2" t="inlineStr">
        <is>
          <t xml:space="preserve">(b) Delivery or performance shall be made only as authorized by orders issued in accordance with the Ordering clause (DEVIATION) terms and conditions of the City Pair Program contract.</t>
        </is>
      </c>
      <c r="F233" s="1" t="inlineStr">
        <is>
          <t xml:space="preserve">shall</t>
        </is>
      </c>
      <c r="G233" s="1" t="inlineStr">
        <is>
          <t xml:space="preserve">Yes</t>
        </is>
      </c>
      <c r="H233" s="1" t="inlineStr">
        <is>
          <t xml:space="preserve">High</t>
        </is>
      </c>
      <c r="I233" s="2"/>
      <c r="J233" s="1" t="inlineStr">
        <is>
          <t xml:space="preserve">Unassigned</t>
        </is>
      </c>
      <c r="K233" s="1"/>
      <c r="L233" s="1"/>
      <c r="M233" s="2" t="inlineStr">
        <is>
          <t xml:space="preserve">xref:unresolved</t>
        </is>
      </c>
    </row>
    <row r="234">
      <c r="A234" s="1" t="inlineStr">
        <is>
          <t xml:space="preserve">R-233</t>
        </is>
      </c>
      <c r="B234" s="1" t="inlineStr">
        <is>
          <t xml:space="preserve">I.2</t>
        </is>
      </c>
      <c r="C234" s="1"/>
      <c r="D234" s="1">
        <v>64</v>
      </c>
      <c r="E234" s="2" t="inlineStr">
        <is>
          <t xml:space="preserve">Subject to any limitations in the Order Limitations clause or elsewhere in (DEVIATION) this contract, the Contractor shall furnish to the Government all supplies or services specified in the Schedule and called for by orders issued in accordance with the Ordering clause (DEVIATION) terms and conditions of the City Pair Program contract.</t>
        </is>
      </c>
      <c r="F234" s="1" t="inlineStr">
        <is>
          <t xml:space="preserve">shall</t>
        </is>
      </c>
      <c r="G234" s="1" t="inlineStr">
        <is>
          <t xml:space="preserve">Yes</t>
        </is>
      </c>
      <c r="H234" s="1" t="inlineStr">
        <is>
          <t xml:space="preserve">High</t>
        </is>
      </c>
      <c r="I234" s="2"/>
      <c r="J234" s="1" t="inlineStr">
        <is>
          <t xml:space="preserve">Unassigned</t>
        </is>
      </c>
      <c r="K234" s="1"/>
      <c r="L234" s="1"/>
      <c r="M234" s="2" t="inlineStr">
        <is>
          <t xml:space="preserve">xref:unresolved</t>
        </is>
      </c>
    </row>
    <row r="235">
      <c r="A235" s="1" t="inlineStr">
        <is>
          <t xml:space="preserve">R-234</t>
        </is>
      </c>
      <c r="B235" s="1" t="inlineStr">
        <is>
          <t xml:space="preserve">I.2</t>
        </is>
      </c>
      <c r="C235" s="1"/>
      <c r="D235" s="1">
        <v>64</v>
      </c>
      <c r="E235" s="2" t="inlineStr">
        <is>
          <t xml:space="preserve">(c) Except as this contract otherwise provides, the Government shall order from the Contractor all the supplies or services specified in the Schedule that are required to be purchased by the Government activity or activities specified in the Schedule.</t>
        </is>
      </c>
      <c r="F235" s="1" t="inlineStr">
        <is>
          <t xml:space="preserve">shall</t>
        </is>
      </c>
      <c r="G235" s="1" t="inlineStr">
        <is>
          <t xml:space="preserve">Yes</t>
        </is>
      </c>
      <c r="H235" s="1" t="inlineStr">
        <is>
          <t xml:space="preserve">High</t>
        </is>
      </c>
      <c r="I235" s="2"/>
      <c r="J235" s="1" t="inlineStr">
        <is>
          <t xml:space="preserve">Government Dependency</t>
        </is>
      </c>
      <c r="K235" s="1" t="inlineStr">
        <is>
          <t xml:space="preserve">Government</t>
        </is>
      </c>
      <c r="L235" s="1"/>
      <c r="M235" s="2" t="inlineStr">
        <is>
          <t xml:space="preserve">government-obligation; near-duplicate:R-046; qa:flags:same mandatory ordering obligation as R-046</t>
        </is>
      </c>
    </row>
    <row r="236">
      <c r="A236" s="1" t="inlineStr">
        <is>
          <t xml:space="preserve">R-235</t>
        </is>
      </c>
      <c r="B236" s="1" t="inlineStr">
        <is>
          <t xml:space="preserve">I.2</t>
        </is>
      </c>
      <c r="C236" s="1"/>
      <c r="D236" s="1">
        <v>64</v>
      </c>
      <c r="E236" s="2" t="inlineStr">
        <is>
          <t xml:space="preserve">(DEVIATION) (f) Any order issued during the effective period of this contract and not completed within that period shall be completed by the Contractor within the time specified in the order.</t>
        </is>
      </c>
      <c r="F236" s="1" t="inlineStr">
        <is>
          <t xml:space="preserve">shall</t>
        </is>
      </c>
      <c r="G236" s="1" t="inlineStr">
        <is>
          <t xml:space="preserve">Yes</t>
        </is>
      </c>
      <c r="H236" s="1" t="inlineStr">
        <is>
          <t xml:space="preserve">High</t>
        </is>
      </c>
      <c r="I236" s="2"/>
      <c r="J236" s="1" t="inlineStr">
        <is>
          <t xml:space="preserve">Unassigned</t>
        </is>
      </c>
      <c r="K236" s="1"/>
      <c r="L236" s="1"/>
      <c r="M236" s="2"/>
    </row>
    <row r="237">
      <c r="A237" s="1" t="inlineStr">
        <is>
          <t xml:space="preserve">R-236</t>
        </is>
      </c>
      <c r="B237" s="1" t="inlineStr">
        <is>
          <t xml:space="preserve">I.2</t>
        </is>
      </c>
      <c r="C237" s="1"/>
      <c r="D237" s="1">
        <v>64</v>
      </c>
      <c r="E237" s="2" t="inlineStr">
        <is>
          <t xml:space="preserve">The contract shall govern the Contractor’s and Government’s rights and obligations with respect to that order to the same extent as if the order were completed during the contract’s effective period; provided, that the Contractor shall not be required to make any deliveries perform under this contract after the contract period of performance has expired.</t>
        </is>
      </c>
      <c r="F237" s="1" t="inlineStr">
        <is>
          <t xml:space="preserve">shall</t>
        </is>
      </c>
      <c r="G237" s="1" t="inlineStr">
        <is>
          <t xml:space="preserve">Yes</t>
        </is>
      </c>
      <c r="H237" s="1" t="inlineStr">
        <is>
          <t xml:space="preserve">High</t>
        </is>
      </c>
      <c r="I237" s="2"/>
      <c r="J237" s="1" t="inlineStr">
        <is>
          <t xml:space="preserve">Unassigned</t>
        </is>
      </c>
      <c r="K237" s="1"/>
      <c r="L237" s="1"/>
      <c r="M237" s="2"/>
    </row>
    <row r="238">
      <c r="A238" s="1" t="inlineStr">
        <is>
          <t xml:space="preserve">R-237</t>
        </is>
      </c>
      <c r="B238" s="1" t="inlineStr">
        <is>
          <t xml:space="preserve">I.2</t>
        </is>
      </c>
      <c r="C238" s="1"/>
      <c r="D238" s="1">
        <v>65</v>
      </c>
      <c r="E238" s="2" t="inlineStr">
        <is>
          <t xml:space="preserve">(b) If the Government exercises this option, the extended contract shall be considered to include this option clause.</t>
        </is>
      </c>
      <c r="F238" s="1" t="inlineStr">
        <is>
          <t xml:space="preserve">shall</t>
        </is>
      </c>
      <c r="G238" s="1" t="inlineStr">
        <is>
          <t xml:space="preserve">Yes</t>
        </is>
      </c>
      <c r="H238" s="1" t="inlineStr">
        <is>
          <t xml:space="preserve">High</t>
        </is>
      </c>
      <c r="I238" s="2"/>
      <c r="J238" s="1" t="inlineStr">
        <is>
          <t xml:space="preserve">Unassigned</t>
        </is>
      </c>
      <c r="K238" s="1"/>
      <c r="L238" s="1"/>
      <c r="M238" s="2"/>
    </row>
    <row r="239">
      <c r="A239" s="1" t="inlineStr">
        <is>
          <t xml:space="preserve">R-238</t>
        </is>
      </c>
      <c r="B239" s="1" t="inlineStr">
        <is>
          <t xml:space="preserve">I.2</t>
        </is>
      </c>
      <c r="C239" s="1"/>
      <c r="D239" s="1">
        <v>65</v>
      </c>
      <c r="E239" s="2" t="inlineStr">
        <is>
          <t xml:space="preserve">(c) The total duration of this contract, including the exercise of any options under this clause, shall not exceed fifteen (15) months.</t>
        </is>
      </c>
      <c r="F239" s="1" t="inlineStr">
        <is>
          <t xml:space="preserve">shall</t>
        </is>
      </c>
      <c r="G239" s="1" t="inlineStr">
        <is>
          <t xml:space="preserve">Yes</t>
        </is>
      </c>
      <c r="H239" s="1" t="inlineStr">
        <is>
          <t xml:space="preserve">High</t>
        </is>
      </c>
      <c r="I239" s="2"/>
      <c r="J239" s="1" t="inlineStr">
        <is>
          <t xml:space="preserve">Unassigned</t>
        </is>
      </c>
      <c r="K239" s="1"/>
      <c r="L239" s="1"/>
      <c r="M239" s="2"/>
    </row>
    <row r="240">
      <c r="A240" s="1" t="inlineStr">
        <is>
          <t xml:space="preserve">R-239</t>
        </is>
      </c>
      <c r="B240" s="1" t="inlineStr">
        <is>
          <t xml:space="preserve">I.2</t>
        </is>
      </c>
      <c r="C240" s="1"/>
      <c r="D240" s="1">
        <v>65</v>
      </c>
      <c r="E240" s="2" t="inlineStr">
        <is>
          <t xml:space="preserve">(b) If any such change causes an increase or decrease in the cost of, or the time required for, performance of any part of the work under this contract, whether or not changed by the order, the Contracting Officer shall make an equitable adjustment in the contract price, the delivery schedule, or both, and shall modify the contract.</t>
        </is>
      </c>
      <c r="F240" s="1" t="inlineStr">
        <is>
          <t xml:space="preserve">shall</t>
        </is>
      </c>
      <c r="G240" s="1" t="inlineStr">
        <is>
          <t xml:space="preserve">Yes</t>
        </is>
      </c>
      <c r="H240" s="1" t="inlineStr">
        <is>
          <t xml:space="preserve">High</t>
        </is>
      </c>
      <c r="I240" s="2"/>
      <c r="J240" s="1" t="inlineStr">
        <is>
          <t xml:space="preserve">Government Dependency</t>
        </is>
      </c>
      <c r="K240" s="1" t="inlineStr">
        <is>
          <t xml:space="preserve">Government</t>
        </is>
      </c>
      <c r="L240" s="1"/>
      <c r="M240" s="2" t="inlineStr">
        <is>
          <t xml:space="preserve">government-obligation</t>
        </is>
      </c>
    </row>
    <row r="241">
      <c r="A241" s="1" t="inlineStr">
        <is>
          <t xml:space="preserve">R-240</t>
        </is>
      </c>
      <c r="B241" s="1" t="inlineStr">
        <is>
          <t xml:space="preserve">I.2</t>
        </is>
      </c>
      <c r="C241" s="1"/>
      <c r="D241" s="1">
        <v>65</v>
      </c>
      <c r="E241" s="2" t="inlineStr">
        <is>
          <t xml:space="preserve">(c) The Contractor must assert its right to an adjustment under this clause within 30 days from the date of receipt of the written order.</t>
        </is>
      </c>
      <c r="F241" s="1" t="inlineStr">
        <is>
          <t xml:space="preserve">must</t>
        </is>
      </c>
      <c r="G241" s="1" t="inlineStr">
        <is>
          <t xml:space="preserve">Yes</t>
        </is>
      </c>
      <c r="H241" s="1" t="inlineStr">
        <is>
          <t xml:space="preserve">High</t>
        </is>
      </c>
      <c r="I241" s="2"/>
      <c r="J241" s="1" t="inlineStr">
        <is>
          <t xml:space="preserve">Unassigned</t>
        </is>
      </c>
      <c r="K241" s="1"/>
      <c r="L241" s="1"/>
      <c r="M241" s="2"/>
    </row>
    <row r="242">
      <c r="A242" s="1" t="inlineStr">
        <is>
          <t xml:space="preserve">R-241</t>
        </is>
      </c>
      <c r="B242" s="1" t="inlineStr">
        <is>
          <t xml:space="preserve">I.2</t>
        </is>
      </c>
      <c r="C242" s="1"/>
      <c r="D242" s="1">
        <v>65</v>
      </c>
      <c r="E242" s="2" t="inlineStr">
        <is>
          <t xml:space="preserve">(d) If the Contractor’s proposal includes the cost of property made obsolete or excess by the change, the Contracting Officer shall have the right to prescribe the manner of the disposition of the property.</t>
        </is>
      </c>
      <c r="F242" s="1" t="inlineStr">
        <is>
          <t xml:space="preserve">shall</t>
        </is>
      </c>
      <c r="G242" s="1" t="inlineStr">
        <is>
          <t xml:space="preserve">Yes</t>
        </is>
      </c>
      <c r="H242" s="1" t="inlineStr">
        <is>
          <t xml:space="preserve">High</t>
        </is>
      </c>
      <c r="I242" s="2"/>
      <c r="J242" s="1" t="inlineStr">
        <is>
          <t xml:space="preserve">Government Dependency</t>
        </is>
      </c>
      <c r="K242" s="1" t="inlineStr">
        <is>
          <t xml:space="preserve">Government</t>
        </is>
      </c>
      <c r="L242" s="1"/>
      <c r="M242" s="2" t="inlineStr">
        <is>
          <t xml:space="preserve">government-obligation</t>
        </is>
      </c>
    </row>
    <row r="243">
      <c r="A243" s="1" t="inlineStr">
        <is>
          <t xml:space="preserve">R-242</t>
        </is>
      </c>
      <c r="B243" s="1" t="inlineStr">
        <is>
          <t xml:space="preserve">I.2</t>
        </is>
      </c>
      <c r="C243" s="1"/>
      <c r="D243" s="1">
        <v>65</v>
      </c>
      <c r="E243" s="2" t="inlineStr">
        <is>
          <t xml:space="preserve">(e) Failure to agree to any adjustment shall be a dispute under the Disputes clause.</t>
        </is>
      </c>
      <c r="F243" s="1" t="inlineStr">
        <is>
          <t xml:space="preserve">shall</t>
        </is>
      </c>
      <c r="G243" s="1" t="inlineStr">
        <is>
          <t xml:space="preserve">Yes</t>
        </is>
      </c>
      <c r="H243" s="1" t="inlineStr">
        <is>
          <t xml:space="preserve">High</t>
        </is>
      </c>
      <c r="I243" s="2"/>
      <c r="J243" s="1" t="inlineStr">
        <is>
          <t xml:space="preserve">Unassigned</t>
        </is>
      </c>
      <c r="K243" s="1"/>
      <c r="L243" s="1"/>
      <c r="M243" s="2"/>
    </row>
    <row r="244">
      <c r="A244" s="1" t="inlineStr">
        <is>
          <t xml:space="preserve">R-243</t>
        </is>
      </c>
      <c r="B244" s="1" t="inlineStr">
        <is>
          <t xml:space="preserve">I.2</t>
        </is>
      </c>
      <c r="C244" s="1"/>
      <c r="D244" s="1">
        <v>65</v>
      </c>
      <c r="E244" s="2" t="inlineStr">
        <is>
          <t xml:space="preserve">However, nothing in this clause shall excuse the Contractor from proceeding with the contract as changed.</t>
        </is>
      </c>
      <c r="F244" s="1" t="inlineStr">
        <is>
          <t xml:space="preserve">shall</t>
        </is>
      </c>
      <c r="G244" s="1" t="inlineStr">
        <is>
          <t xml:space="preserve">Yes</t>
        </is>
      </c>
      <c r="H244" s="1" t="inlineStr">
        <is>
          <t xml:space="preserve">High</t>
        </is>
      </c>
      <c r="I244" s="2"/>
      <c r="J244" s="1" t="inlineStr">
        <is>
          <t xml:space="preserve">Unassigned</t>
        </is>
      </c>
      <c r="K244" s="1"/>
      <c r="L244" s="1"/>
      <c r="M244" s="2"/>
    </row>
    <row r="245">
      <c r="A245" s="1" t="inlineStr">
        <is>
          <t xml:space="preserve">R-244</t>
        </is>
      </c>
      <c r="B245" s="1" t="inlineStr">
        <is>
          <t xml:space="preserve">I.2</t>
        </is>
      </c>
      <c r="C245" s="1"/>
      <c r="D245" s="1">
        <v>66</v>
      </c>
      <c r="E245" s="2" t="inlineStr">
        <is>
          <t xml:space="preserve">(1) In accordance with 49 U.S.C. 40118(g), the Contractor shall provide the annual report described in paragraph (b)(2) of this clause by October 30th, via email, to the following agencies:</t>
        </is>
      </c>
      <c r="F245" s="1" t="inlineStr">
        <is>
          <t xml:space="preserve">shall</t>
        </is>
      </c>
      <c r="G245" s="1" t="inlineStr">
        <is>
          <t xml:space="preserve">Yes</t>
        </is>
      </c>
      <c r="H245" s="1" t="inlineStr">
        <is>
          <t xml:space="preserve">High</t>
        </is>
      </c>
      <c r="I245" s="2"/>
      <c r="J245" s="1" t="inlineStr">
        <is>
          <t xml:space="preserve">Unassigned</t>
        </is>
      </c>
      <c r="K245" s="1"/>
      <c r="L245" s="1"/>
      <c r="M245" s="2" t="inlineStr">
        <is>
          <t xml:space="preserve">xref:unresolved</t>
        </is>
      </c>
    </row>
    <row r="246">
      <c r="A246" s="1" t="inlineStr">
        <is>
          <t xml:space="preserve">R-245</t>
        </is>
      </c>
      <c r="B246" s="1" t="inlineStr">
        <is>
          <t xml:space="preserve">I.2</t>
        </is>
      </c>
      <c r="C246" s="1"/>
      <c r="D246" s="1">
        <v>66</v>
      </c>
      <c r="E246" s="2" t="inlineStr">
        <is>
          <t xml:space="preserve">(2) The annual report shall include information from the preceding Government fiscal year (October 1 through September 30) regarding—</t>
        </is>
      </c>
      <c r="F246" s="1" t="inlineStr">
        <is>
          <t xml:space="preserve">shall</t>
        </is>
      </c>
      <c r="G246" s="1" t="inlineStr">
        <is>
          <t xml:space="preserve">Yes</t>
        </is>
      </c>
      <c r="H246" s="1" t="inlineStr">
        <is>
          <t xml:space="preserve">High</t>
        </is>
      </c>
      <c r="I246" s="2"/>
      <c r="J246" s="1" t="inlineStr">
        <is>
          <t xml:space="preserve">Unassigned</t>
        </is>
      </c>
      <c r="K246" s="1"/>
      <c r="L246" s="1"/>
      <c r="M246" s="2"/>
    </row>
    <row r="247">
      <c r="A247" s="1" t="inlineStr">
        <is>
          <t xml:space="preserve">R-246</t>
        </is>
      </c>
      <c r="B247" s="1" t="inlineStr">
        <is>
          <t xml:space="preserve">I.2</t>
        </is>
      </c>
      <c r="C247" s="1"/>
      <c r="D247" s="1">
        <v>66</v>
      </c>
      <c r="E247" s="2" t="inlineStr">
        <is>
          <t xml:space="preserve">In accordance with 49 U.S.C. 44734 and 44738, personnel trained in the detection and reporting of potential human trafficking should include the following:</t>
        </is>
      </c>
      <c r="F247" s="1" t="inlineStr">
        <is>
          <t xml:space="preserve">should</t>
        </is>
      </c>
      <c r="G247" s="1" t="inlineStr">
        <is>
          <t xml:space="preserve">No</t>
        </is>
      </c>
      <c r="H247" s="1" t="inlineStr">
        <is>
          <t xml:space="preserve">High</t>
        </is>
      </c>
      <c r="I247" s="2"/>
      <c r="J247" s="1" t="inlineStr">
        <is>
          <t xml:space="preserve">Unassigned</t>
        </is>
      </c>
      <c r="K247" s="1"/>
      <c r="L247" s="1"/>
      <c r="M247" s="2" t="inlineStr">
        <is>
          <t xml:space="preserve">advisory; xref:unresolved</t>
        </is>
      </c>
    </row>
    <row r="248">
      <c r="A248" s="1" t="inlineStr">
        <is>
          <t xml:space="preserve">R-247</t>
        </is>
      </c>
      <c r="B248" s="1" t="inlineStr">
        <is>
          <t xml:space="preserve">I.2</t>
        </is>
      </c>
      <c r="C248" s="1"/>
      <c r="D248" s="1">
        <v>66</v>
      </c>
      <c r="E248" s="2" t="inlineStr">
        <is>
          <t xml:space="preserve">(1) Flight attendants;</t>
        </is>
      </c>
      <c r="F248" s="1" t="inlineStr">
        <is>
          <t xml:space="preserve">other</t>
        </is>
      </c>
      <c r="G248" s="1" t="inlineStr">
        <is>
          <t xml:space="preserve">No</t>
        </is>
      </c>
      <c r="H248" s="1" t="inlineStr">
        <is>
          <t xml:space="preserve">High</t>
        </is>
      </c>
      <c r="I248" s="2"/>
      <c r="J248" s="1" t="inlineStr">
        <is>
          <t xml:space="preserve">Unassigned</t>
        </is>
      </c>
      <c r="K248" s="1"/>
      <c r="L248" s="1"/>
      <c r="M248" s="2" t="inlineStr">
        <is>
          <t xml:space="preserve">advisory</t>
        </is>
      </c>
    </row>
    <row r="249">
      <c r="A249" s="1" t="inlineStr">
        <is>
          <t xml:space="preserve">R-248</t>
        </is>
      </c>
      <c r="B249" s="1" t="inlineStr">
        <is>
          <t xml:space="preserve">I.2</t>
        </is>
      </c>
      <c r="C249" s="1"/>
      <c r="D249" s="1">
        <v>66</v>
      </c>
      <c r="E249" s="2" t="inlineStr">
        <is>
          <t xml:space="preserve">(2) Ticket counter agents;</t>
        </is>
      </c>
      <c r="F249" s="1" t="inlineStr">
        <is>
          <t xml:space="preserve">other</t>
        </is>
      </c>
      <c r="G249" s="1" t="inlineStr">
        <is>
          <t xml:space="preserve">No</t>
        </is>
      </c>
      <c r="H249" s="1" t="inlineStr">
        <is>
          <t xml:space="preserve">High</t>
        </is>
      </c>
      <c r="I249" s="2"/>
      <c r="J249" s="1" t="inlineStr">
        <is>
          <t xml:space="preserve">Unassigned</t>
        </is>
      </c>
      <c r="K249" s="1"/>
      <c r="L249" s="1"/>
      <c r="M249" s="2" t="inlineStr">
        <is>
          <t xml:space="preserve">advisory</t>
        </is>
      </c>
    </row>
    <row r="250">
      <c r="A250" s="1" t="inlineStr">
        <is>
          <t xml:space="preserve">R-249</t>
        </is>
      </c>
      <c r="B250" s="1" t="inlineStr">
        <is>
          <t xml:space="preserve">I.2</t>
        </is>
      </c>
      <c r="C250" s="1"/>
      <c r="D250" s="1">
        <v>66</v>
      </c>
      <c r="E250" s="2" t="inlineStr">
        <is>
          <t xml:space="preserve">(3) Gate agents; and</t>
        </is>
      </c>
      <c r="F250" s="1" t="inlineStr">
        <is>
          <t xml:space="preserve">other</t>
        </is>
      </c>
      <c r="G250" s="1" t="inlineStr">
        <is>
          <t xml:space="preserve">No</t>
        </is>
      </c>
      <c r="H250" s="1" t="inlineStr">
        <is>
          <t xml:space="preserve">High</t>
        </is>
      </c>
      <c r="I250" s="2"/>
      <c r="J250" s="1" t="inlineStr">
        <is>
          <t xml:space="preserve">Unassigned</t>
        </is>
      </c>
      <c r="K250" s="1"/>
      <c r="L250" s="1"/>
      <c r="M250" s="2" t="inlineStr">
        <is>
          <t xml:space="preserve">advisory</t>
        </is>
      </c>
    </row>
    <row r="251">
      <c r="A251" s="1" t="inlineStr">
        <is>
          <t xml:space="preserve">R-250</t>
        </is>
      </c>
      <c r="B251" s="1" t="inlineStr">
        <is>
          <t xml:space="preserve">I.2</t>
        </is>
      </c>
      <c r="C251" s="1"/>
      <c r="D251" s="1">
        <v>66</v>
      </c>
      <c r="E251" s="2" t="inlineStr">
        <is>
          <t xml:space="preserve">(4) Other air carrier workers whose jobs require regular interaction with passengers.</t>
        </is>
      </c>
      <c r="F251" s="1" t="inlineStr">
        <is>
          <t xml:space="preserve">other</t>
        </is>
      </c>
      <c r="G251" s="1" t="inlineStr">
        <is>
          <t xml:space="preserve">No</t>
        </is>
      </c>
      <c r="H251" s="1" t="inlineStr">
        <is>
          <t xml:space="preserve">High</t>
        </is>
      </c>
      <c r="I251" s="2"/>
      <c r="J251" s="1" t="inlineStr">
        <is>
          <t xml:space="preserve">Unassigned</t>
        </is>
      </c>
      <c r="K251" s="1"/>
      <c r="L251" s="1"/>
      <c r="M251" s="2" t="inlineStr">
        <is>
          <t xml:space="preserve">advisory</t>
        </is>
      </c>
    </row>
    <row r="252">
      <c r="A252" s="1" t="inlineStr">
        <is>
          <t xml:space="preserve">R-251</t>
        </is>
      </c>
      <c r="B252" s="1" t="inlineStr">
        <is>
          <t xml:space="preserve">I.2</t>
        </is>
      </c>
      <c r="C252" s="1"/>
      <c r="D252" s="1">
        <v>67</v>
      </c>
      <c r="E252" s="2" t="inlineStr">
        <is>
          <t xml:space="preserve">(a) The Contractor agrees to comply with any clause that is incorporated herein by reference to implement agency policy applicable to acquisition of commercial products, including commercial components, and commercial services.</t>
        </is>
      </c>
      <c r="F252" s="1" t="inlineStr">
        <is>
          <t xml:space="preserve">other</t>
        </is>
      </c>
      <c r="G252" s="1" t="inlineStr">
        <is>
          <t xml:space="preserve">Yes</t>
        </is>
      </c>
      <c r="H252" s="1" t="inlineStr">
        <is>
          <t xml:space="preserve">High</t>
        </is>
      </c>
      <c r="I252" s="2"/>
      <c r="J252" s="1" t="inlineStr">
        <is>
          <t xml:space="preserve">Unassigned</t>
        </is>
      </c>
      <c r="K252" s="1"/>
      <c r="L252" s="1"/>
      <c r="M252" s="2"/>
    </row>
    <row r="253">
      <c r="A253" s="1" t="inlineStr">
        <is>
          <t xml:space="preserve">R-252</t>
        </is>
      </c>
      <c r="B253" s="1" t="inlineStr">
        <is>
          <t xml:space="preserve">I.2</t>
        </is>
      </c>
      <c r="C253" s="1"/>
      <c r="D253" s="1">
        <v>67</v>
      </c>
      <c r="E253" s="2" t="inlineStr">
        <is>
          <t xml:space="preserve">The Contracting Officer should check the clauses in paragraph (b) that apply or delete the clauses that do not apply from the list.</t>
        </is>
      </c>
      <c r="F253" s="1" t="inlineStr">
        <is>
          <t xml:space="preserve">should</t>
        </is>
      </c>
      <c r="G253" s="1" t="inlineStr">
        <is>
          <t xml:space="preserve">No</t>
        </is>
      </c>
      <c r="H253" s="1" t="inlineStr">
        <is>
          <t xml:space="preserve">High</t>
        </is>
      </c>
      <c r="I253" s="2"/>
      <c r="J253" s="1" t="inlineStr">
        <is>
          <t xml:space="preserve">Government Dependency</t>
        </is>
      </c>
      <c r="K253" s="1"/>
      <c r="L253" s="1"/>
      <c r="M253" s="2" t="inlineStr">
        <is>
          <t xml:space="preserve">advisory</t>
        </is>
      </c>
    </row>
    <row r="254">
      <c r="A254" s="1" t="inlineStr">
        <is>
          <t xml:space="preserve">R-253</t>
        </is>
      </c>
      <c r="B254" s="1" t="inlineStr">
        <is>
          <t xml:space="preserve">I.2</t>
        </is>
      </c>
      <c r="C254" s="1"/>
      <c r="D254" s="1">
        <v>67</v>
      </c>
      <c r="E254" s="2" t="inlineStr">
        <is>
          <t xml:space="preserve">The changes shall correspond to the YCA, _CA and _CB contract fares for a minimum of 14 consecutive days.</t>
        </is>
      </c>
      <c r="F254" s="1" t="inlineStr">
        <is>
          <t xml:space="preserve">shall</t>
        </is>
      </c>
      <c r="G254" s="1" t="inlineStr">
        <is>
          <t xml:space="preserve">Yes</t>
        </is>
      </c>
      <c r="H254" s="1" t="inlineStr">
        <is>
          <t xml:space="preserve">High</t>
        </is>
      </c>
      <c r="I254" s="2"/>
      <c r="J254" s="1" t="inlineStr">
        <is>
          <t xml:space="preserve">Unassigned</t>
        </is>
      </c>
      <c r="K254" s="1"/>
      <c r="L254" s="1"/>
      <c r="M254" s="2"/>
    </row>
    <row r="255">
      <c r="A255" s="1" t="inlineStr">
        <is>
          <t xml:space="preserve">R-254</t>
        </is>
      </c>
      <c r="B255" s="1" t="inlineStr">
        <is>
          <t xml:space="preserve">I.2</t>
        </is>
      </c>
      <c r="C255" s="1"/>
      <c r="D255" s="1">
        <v>68</v>
      </c>
      <c r="E255" s="2" t="inlineStr">
        <is>
          <t xml:space="preserve">Any fuel surcharge commercially in place at the time of offer submission must be included in the offered fare.</t>
        </is>
      </c>
      <c r="F255" s="1" t="inlineStr">
        <is>
          <t xml:space="preserve">must</t>
        </is>
      </c>
      <c r="G255" s="1" t="inlineStr">
        <is>
          <t xml:space="preserve">Yes</t>
        </is>
      </c>
      <c r="H255" s="1" t="inlineStr">
        <is>
          <t xml:space="preserve">High</t>
        </is>
      </c>
      <c r="I255" s="2"/>
      <c r="J255" s="1" t="inlineStr">
        <is>
          <t xml:space="preserve">Unassigned</t>
        </is>
      </c>
      <c r="K255" s="1"/>
      <c r="L255" s="1"/>
      <c r="M255" s="2"/>
    </row>
    <row r="256">
      <c r="A256" s="1" t="inlineStr">
        <is>
          <t xml:space="preserve">R-255</t>
        </is>
      </c>
      <c r="B256" s="1" t="inlineStr">
        <is>
          <t xml:space="preserve">I.2</t>
        </is>
      </c>
      <c r="C256" s="1"/>
      <c r="D256" s="1">
        <v>68</v>
      </c>
      <c r="E256" s="2" t="inlineStr">
        <is>
          <t xml:space="preserve">To the extent possible, all anticipated fuel surcharges should be included in the fare offered at the time of offer submission.</t>
        </is>
      </c>
      <c r="F256" s="1" t="inlineStr">
        <is>
          <t xml:space="preserve">should</t>
        </is>
      </c>
      <c r="G256" s="1" t="inlineStr">
        <is>
          <t xml:space="preserve">No</t>
        </is>
      </c>
      <c r="H256" s="1" t="inlineStr">
        <is>
          <t xml:space="preserve">High</t>
        </is>
      </c>
      <c r="I256" s="2"/>
      <c r="J256" s="1" t="inlineStr">
        <is>
          <t xml:space="preserve">Unassigned</t>
        </is>
      </c>
      <c r="K256" s="1"/>
      <c r="L256" s="1"/>
      <c r="M256" s="2" t="inlineStr">
        <is>
          <t xml:space="preserve">advisory</t>
        </is>
      </c>
    </row>
    <row r="257">
      <c r="A257" s="1" t="inlineStr">
        <is>
          <t xml:space="preserve">R-256</t>
        </is>
      </c>
      <c r="B257" s="1" t="inlineStr">
        <is>
          <t xml:space="preserve">I.2</t>
        </is>
      </c>
      <c r="C257" s="1"/>
      <c r="D257" s="1">
        <v>68</v>
      </c>
      <c r="E257" s="2" t="inlineStr">
        <is>
          <t xml:space="preserve">(2) A carrier shall report to the GSA Contracting Officer in writing when a fuel surcharge is imposed, identifying the start date of that commercial fuel surcharge and the amount of the fuel surcharge on a line item (market) by line item (market) basis.</t>
        </is>
      </c>
      <c r="F257" s="1" t="inlineStr">
        <is>
          <t xml:space="preserve">shall</t>
        </is>
      </c>
      <c r="G257" s="1" t="inlineStr">
        <is>
          <t xml:space="preserve">Yes</t>
        </is>
      </c>
      <c r="H257" s="1" t="inlineStr">
        <is>
          <t xml:space="preserve">High</t>
        </is>
      </c>
      <c r="I257" s="2"/>
      <c r="J257" s="1" t="inlineStr">
        <is>
          <t xml:space="preserve">Unassigned</t>
        </is>
      </c>
      <c r="K257" s="1"/>
      <c r="L257" s="1"/>
      <c r="M257" s="2"/>
    </row>
    <row r="258">
      <c r="A258" s="1" t="inlineStr">
        <is>
          <t xml:space="preserve">R-257</t>
        </is>
      </c>
      <c r="B258" s="1" t="inlineStr">
        <is>
          <t xml:space="preserve">I.2</t>
        </is>
      </c>
      <c r="C258" s="1"/>
      <c r="D258" s="1">
        <v>68</v>
      </c>
      <c r="E258" s="2" t="inlineStr">
        <is>
          <t xml:space="preserve">A carrier shall also identify the booking inventories (buckets) corresponding to the YCA, _CA and _CB to which the fuel surcharge applies commercially.</t>
        </is>
      </c>
      <c r="F258" s="1" t="inlineStr">
        <is>
          <t xml:space="preserve">shall</t>
        </is>
      </c>
      <c r="G258" s="1" t="inlineStr">
        <is>
          <t xml:space="preserve">Yes</t>
        </is>
      </c>
      <c r="H258" s="1" t="inlineStr">
        <is>
          <t xml:space="preserve">High</t>
        </is>
      </c>
      <c r="I258" s="2"/>
      <c r="J258" s="1" t="inlineStr">
        <is>
          <t xml:space="preserve">Unassigned</t>
        </is>
      </c>
      <c r="K258" s="1"/>
      <c r="L258" s="1"/>
      <c r="M258" s="2"/>
    </row>
    <row r="259">
      <c r="A259" s="1" t="inlineStr">
        <is>
          <t xml:space="preserve">R-258</t>
        </is>
      </c>
      <c r="B259" s="1" t="inlineStr">
        <is>
          <t xml:space="preserve">I.2</t>
        </is>
      </c>
      <c r="C259" s="1"/>
      <c r="D259" s="1">
        <v>68</v>
      </c>
      <c r="E259" s="2" t="inlineStr">
        <is>
          <t xml:space="preserve">When notifying GSA of fuel surcharge implementation, for any fuel surcharge that was initiated after the date of submission of the carrier’s offer to GSA but before the contract effective date, the carrier shall include in its submission a written representation that the original offer price did not include any amount for anticipated fuel surcharges.</t>
        </is>
      </c>
      <c r="F259" s="1" t="inlineStr">
        <is>
          <t xml:space="preserve">shall</t>
        </is>
      </c>
      <c r="G259" s="1" t="inlineStr">
        <is>
          <t xml:space="preserve">Yes</t>
        </is>
      </c>
      <c r="H259" s="1" t="inlineStr">
        <is>
          <t xml:space="preserve">High</t>
        </is>
      </c>
      <c r="I259" s="2"/>
      <c r="J259" s="1" t="inlineStr">
        <is>
          <t xml:space="preserve">Unassigned</t>
        </is>
      </c>
      <c r="K259" s="1"/>
      <c r="L259" s="1"/>
      <c r="M259" s="2"/>
    </row>
    <row r="260">
      <c r="A260" s="1" t="inlineStr">
        <is>
          <t xml:space="preserve">R-259</t>
        </is>
      </c>
      <c r="B260" s="1" t="inlineStr">
        <is>
          <t xml:space="preserve">I.2</t>
        </is>
      </c>
      <c r="C260" s="1"/>
      <c r="D260" s="1">
        <v>68</v>
      </c>
      <c r="E260" s="2" t="inlineStr">
        <is>
          <t xml:space="preserve">If the offered price did include an amount to offset anticipated fuel surcharge, the carrier must state the dollar amount included in the offer, and GSA will address the matter with the carrier.</t>
        </is>
      </c>
      <c r="F260" s="1" t="inlineStr">
        <is>
          <t xml:space="preserve">must</t>
        </is>
      </c>
      <c r="G260" s="1" t="inlineStr">
        <is>
          <t xml:space="preserve">Yes</t>
        </is>
      </c>
      <c r="H260" s="1" t="inlineStr">
        <is>
          <t xml:space="preserve">High</t>
        </is>
      </c>
      <c r="I260" s="2"/>
      <c r="J260" s="1" t="inlineStr">
        <is>
          <t xml:space="preserve">Unassigned</t>
        </is>
      </c>
      <c r="K260" s="1"/>
      <c r="L260" s="1"/>
      <c r="M260" s="2"/>
    </row>
    <row r="261">
      <c r="A261" s="1" t="inlineStr">
        <is>
          <t xml:space="preserve">R-260</t>
        </is>
      </c>
      <c r="B261" s="1" t="inlineStr">
        <is>
          <t xml:space="preserve">I.2</t>
        </is>
      </c>
      <c r="C261" s="1"/>
      <c r="D261" s="1">
        <v>68</v>
      </c>
      <c r="E261" s="2" t="inlineStr">
        <is>
          <t xml:space="preserve">When notifying GSA of a new (or updated) fuel surcharge, the carrier must submit the fuel surcharge information in a spreadsheet of the following format (enter 0 for no fuel surcharge) and obtain written approval, prior to imposing fuel surcharges on CPP fares, from the CPP Contracting Officer that the fuel surcharge application is verified and acceptable:</t>
        </is>
      </c>
      <c r="F261" s="1" t="inlineStr">
        <is>
          <t xml:space="preserve">must</t>
        </is>
      </c>
      <c r="G261" s="1" t="inlineStr">
        <is>
          <t xml:space="preserve">Yes</t>
        </is>
      </c>
      <c r="H261" s="1" t="inlineStr">
        <is>
          <t xml:space="preserve">High</t>
        </is>
      </c>
      <c r="I261" s="2"/>
      <c r="J261" s="1" t="inlineStr">
        <is>
          <t xml:space="preserve">Unassigned</t>
        </is>
      </c>
      <c r="K261" s="1"/>
      <c r="L261" s="1"/>
      <c r="M261" s="2"/>
    </row>
    <row r="262">
      <c r="A262" s="1" t="inlineStr">
        <is>
          <t xml:space="preserve">R-261</t>
        </is>
      </c>
      <c r="B262" s="1" t="inlineStr">
        <is>
          <t xml:space="preserve">I.2</t>
        </is>
      </c>
      <c r="C262" s="1"/>
      <c r="D262" s="1">
        <v>68</v>
      </c>
      <c r="E262" s="2" t="inlineStr">
        <is>
          <t xml:space="preserve">Whenever a fuel surcharge is updated (whether an increase or a decrease), the complete spreadsheet must be submitted in its entirety.</t>
        </is>
      </c>
      <c r="F262" s="1" t="inlineStr">
        <is>
          <t xml:space="preserve">must</t>
        </is>
      </c>
      <c r="G262" s="1" t="inlineStr">
        <is>
          <t xml:space="preserve">Yes</t>
        </is>
      </c>
      <c r="H262" s="1" t="inlineStr">
        <is>
          <t xml:space="preserve">High</t>
        </is>
      </c>
      <c r="I262" s="2"/>
      <c r="J262" s="1" t="inlineStr">
        <is>
          <t xml:space="preserve">Unassigned</t>
        </is>
      </c>
      <c r="K262" s="1"/>
      <c r="L262" s="1"/>
      <c r="M262" s="2"/>
    </row>
    <row r="263">
      <c r="A263" s="1" t="inlineStr">
        <is>
          <t xml:space="preserve">R-262</t>
        </is>
      </c>
      <c r="B263" s="1" t="inlineStr">
        <is>
          <t xml:space="preserve">I.2</t>
        </is>
      </c>
      <c r="C263" s="1"/>
      <c r="D263" s="1">
        <v>68</v>
      </c>
      <c r="E263" s="2" t="inlineStr">
        <is>
          <t xml:space="preserve">The spreadsheet must include both changed fuel surcharge amounts and effective dates and also unchanged fuel surcharge amounts and effective dates.</t>
        </is>
      </c>
      <c r="F263" s="1" t="inlineStr">
        <is>
          <t xml:space="preserve">must</t>
        </is>
      </c>
      <c r="G263" s="1" t="inlineStr">
        <is>
          <t xml:space="preserve">Yes</t>
        </is>
      </c>
      <c r="H263" s="1" t="inlineStr">
        <is>
          <t xml:space="preserve">High</t>
        </is>
      </c>
      <c r="I263" s="2"/>
      <c r="J263" s="1" t="inlineStr">
        <is>
          <t xml:space="preserve">Unassigned</t>
        </is>
      </c>
      <c r="K263" s="1"/>
      <c r="L263" s="1"/>
      <c r="M263" s="2"/>
    </row>
    <row r="264">
      <c r="A264" s="1" t="inlineStr">
        <is>
          <t xml:space="preserve">R-263</t>
        </is>
      </c>
      <c r="B264" s="1" t="inlineStr">
        <is>
          <t xml:space="preserve">I.2</t>
        </is>
      </c>
      <c r="C264" s="1"/>
      <c r="D264" s="1">
        <v>68</v>
      </c>
      <c r="E264" s="2" t="inlineStr">
        <is>
          <t xml:space="preserve">In addition, the carrier shall provide substantiating documentation that the fuel surcharge has been applied commercially for the 14‐day period.</t>
        </is>
      </c>
      <c r="F264" s="1" t="inlineStr">
        <is>
          <t xml:space="preserve">shall</t>
        </is>
      </c>
      <c r="G264" s="1" t="inlineStr">
        <is>
          <t xml:space="preserve">Yes</t>
        </is>
      </c>
      <c r="H264" s="1" t="inlineStr">
        <is>
          <t xml:space="preserve">High</t>
        </is>
      </c>
      <c r="I264" s="2"/>
      <c r="J264" s="1" t="inlineStr">
        <is>
          <t xml:space="preserve">Unassigned</t>
        </is>
      </c>
      <c r="K264" s="1"/>
      <c r="L264" s="1"/>
      <c r="M264" s="2"/>
    </row>
    <row r="265">
      <c r="A265" s="1" t="inlineStr">
        <is>
          <t xml:space="preserve">R-264</t>
        </is>
      </c>
      <c r="B265" s="1" t="inlineStr">
        <is>
          <t xml:space="preserve">I.2</t>
        </is>
      </c>
      <c r="C265" s="1"/>
      <c r="D265" s="1">
        <v>68</v>
      </c>
      <c r="E265" s="2" t="inlineStr">
        <is>
          <t xml:space="preserve">Upon receipt of the documents, the GSA Contracting Officer shall acknowledge receipt of the required materials within 2 business days and complete the review of the fuel surcharge request within 10 business days, unless otherwise notified by the GSA Contracting Officer.</t>
        </is>
      </c>
      <c r="F265" s="1" t="inlineStr">
        <is>
          <t xml:space="preserve">shall</t>
        </is>
      </c>
      <c r="G265" s="1" t="inlineStr">
        <is>
          <t xml:space="preserve">Yes</t>
        </is>
      </c>
      <c r="H265" s="1" t="inlineStr">
        <is>
          <t xml:space="preserve">High</t>
        </is>
      </c>
      <c r="I265" s="2"/>
      <c r="J265" s="1" t="inlineStr">
        <is>
          <t xml:space="preserve">Government Dependency</t>
        </is>
      </c>
      <c r="K265" s="1" t="inlineStr">
        <is>
          <t xml:space="preserve">Government</t>
        </is>
      </c>
      <c r="L265" s="1"/>
      <c r="M265" s="2" t="inlineStr">
        <is>
          <t xml:space="preserve">government-obligation</t>
        </is>
      </c>
    </row>
    <row r="266">
      <c r="A266" s="1" t="inlineStr">
        <is>
          <t xml:space="preserve">R-265</t>
        </is>
      </c>
      <c r="B266" s="1" t="inlineStr">
        <is>
          <t xml:space="preserve">I.2</t>
        </is>
      </c>
      <c r="C266" s="1"/>
      <c r="D266" s="1">
        <v>68</v>
      </c>
      <c r="E266" s="2" t="inlineStr">
        <is>
          <t xml:space="preserve">If the Government requires more time for review, it shall indicate so in the receipt acknowledgement what the alternative review schedule will be.</t>
        </is>
      </c>
      <c r="F266" s="1" t="inlineStr">
        <is>
          <t xml:space="preserve">shall</t>
        </is>
      </c>
      <c r="G266" s="1" t="inlineStr">
        <is>
          <t xml:space="preserve">Yes</t>
        </is>
      </c>
      <c r="H266" s="1" t="inlineStr">
        <is>
          <t xml:space="preserve">High</t>
        </is>
      </c>
      <c r="I266" s="2"/>
      <c r="J266" s="1" t="inlineStr">
        <is>
          <t xml:space="preserve">Government Dependency</t>
        </is>
      </c>
      <c r="K266" s="1" t="inlineStr">
        <is>
          <t xml:space="preserve">Government</t>
        </is>
      </c>
      <c r="L266" s="1"/>
      <c r="M266" s="2" t="inlineStr">
        <is>
          <t xml:space="preserve">government-obligation</t>
        </is>
      </c>
    </row>
    <row r="267">
      <c r="A267" s="1" t="inlineStr">
        <is>
          <t xml:space="preserve">R-266</t>
        </is>
      </c>
      <c r="B267" s="1" t="inlineStr">
        <is>
          <t xml:space="preserve">I.2</t>
        </is>
      </c>
      <c r="C267" s="1"/>
      <c r="D267" s="1">
        <v>69</v>
      </c>
      <c r="E267" s="2" t="inlineStr">
        <is>
          <t xml:space="preserve">A carrier shall not impose any fuel surcharge unless written approval from the Contracting Officer is received.</t>
        </is>
      </c>
      <c r="F267" s="1" t="inlineStr">
        <is>
          <t xml:space="preserve">shall</t>
        </is>
      </c>
      <c r="G267" s="1" t="inlineStr">
        <is>
          <t xml:space="preserve">Yes</t>
        </is>
      </c>
      <c r="H267" s="1" t="inlineStr">
        <is>
          <t xml:space="preserve">High</t>
        </is>
      </c>
      <c r="I267" s="2"/>
      <c r="J267" s="1" t="inlineStr">
        <is>
          <t xml:space="preserve">Unassigned</t>
        </is>
      </c>
      <c r="K267" s="1"/>
      <c r="L267" s="1"/>
      <c r="M267" s="2"/>
    </row>
    <row r="268">
      <c r="A268" s="1" t="inlineStr">
        <is>
          <t xml:space="preserve">R-267</t>
        </is>
      </c>
      <c r="B268" s="1" t="inlineStr">
        <is>
          <t xml:space="preserve">I.2</t>
        </is>
      </c>
      <c r="C268" s="1"/>
      <c r="D268" s="1">
        <v>69</v>
      </c>
      <c r="E268" s="2" t="inlineStr">
        <is>
          <t xml:space="preserve">(3) A carrier must cease any fuel surcharge on contract fares when the fuel surcharge is no longer imposed commercially.</t>
        </is>
      </c>
      <c r="F268" s="1" t="inlineStr">
        <is>
          <t xml:space="preserve">must</t>
        </is>
      </c>
      <c r="G268" s="1" t="inlineStr">
        <is>
          <t xml:space="preserve">Yes</t>
        </is>
      </c>
      <c r="H268" s="1" t="inlineStr">
        <is>
          <t xml:space="preserve">High</t>
        </is>
      </c>
      <c r="I268" s="2"/>
      <c r="J268" s="1" t="inlineStr">
        <is>
          <t xml:space="preserve">Unassigned</t>
        </is>
      </c>
      <c r="K268" s="1"/>
      <c r="L268" s="1"/>
      <c r="M268" s="2"/>
    </row>
    <row r="269">
      <c r="A269" s="1" t="inlineStr">
        <is>
          <t xml:space="preserve">R-268</t>
        </is>
      </c>
      <c r="B269" s="1" t="inlineStr">
        <is>
          <t xml:space="preserve">I.2</t>
        </is>
      </c>
      <c r="C269" s="1"/>
      <c r="D269" s="1">
        <v>69</v>
      </c>
      <c r="E269" s="2" t="inlineStr">
        <is>
          <t xml:space="preserve">The carrier must also notify the GSA Contracting Officer in writing when the fuel surcharge is removed, identifying the end date of the fuel surcharge.</t>
        </is>
      </c>
      <c r="F269" s="1" t="inlineStr">
        <is>
          <t xml:space="preserve">must</t>
        </is>
      </c>
      <c r="G269" s="1" t="inlineStr">
        <is>
          <t xml:space="preserve">Yes</t>
        </is>
      </c>
      <c r="H269" s="1" t="inlineStr">
        <is>
          <t xml:space="preserve">High</t>
        </is>
      </c>
      <c r="I269" s="2"/>
      <c r="J269" s="1" t="inlineStr">
        <is>
          <t xml:space="preserve">Unassigned</t>
        </is>
      </c>
      <c r="K269" s="1"/>
      <c r="L269" s="1"/>
      <c r="M269" s="2"/>
    </row>
    <row r="270">
      <c r="A270" s="1" t="inlineStr">
        <is>
          <t xml:space="preserve">R-269</t>
        </is>
      </c>
      <c r="B270" s="1" t="inlineStr">
        <is>
          <t xml:space="preserve">I.2</t>
        </is>
      </c>
      <c r="C270" s="1"/>
      <c r="D270" s="1">
        <v>69</v>
      </c>
      <c r="E270" s="2" t="inlineStr">
        <is>
          <t xml:space="preserve">In no instance shall the Government be charged a higher fuel surcharge than that imposed commercially.</t>
        </is>
      </c>
      <c r="F270" s="1" t="inlineStr">
        <is>
          <t xml:space="preserve">shall</t>
        </is>
      </c>
      <c r="G270" s="1" t="inlineStr">
        <is>
          <t xml:space="preserve">Yes</t>
        </is>
      </c>
      <c r="H270" s="1" t="inlineStr">
        <is>
          <t xml:space="preserve">High</t>
        </is>
      </c>
      <c r="I270" s="2"/>
      <c r="J270" s="1" t="inlineStr">
        <is>
          <t xml:space="preserve">Unassigned</t>
        </is>
      </c>
      <c r="K270" s="1"/>
      <c r="L270" s="1"/>
      <c r="M270" s="2"/>
    </row>
    <row r="271">
      <c r="A271" s="1" t="inlineStr">
        <is>
          <t xml:space="preserve">R-270</t>
        </is>
      </c>
      <c r="B271" s="1" t="inlineStr">
        <is>
          <t xml:space="preserve">I.2</t>
        </is>
      </c>
      <c r="C271" s="1"/>
      <c r="D271" s="1">
        <v>69</v>
      </c>
      <c r="E271" s="2" t="inlineStr">
        <is>
          <t xml:space="preserve">(4) Should a carrier not comply with the above terms, the Government may terminate for cause the line item(s) (market(s)) for which the carrier failed to comply with the provisions of §C.11.</t>
        </is>
      </c>
      <c r="F271" s="1" t="inlineStr">
        <is>
          <t xml:space="preserve">other</t>
        </is>
      </c>
      <c r="G271" s="1" t="inlineStr">
        <is>
          <t xml:space="preserve">No</t>
        </is>
      </c>
      <c r="H271" s="1" t="inlineStr">
        <is>
          <t xml:space="preserve">High</t>
        </is>
      </c>
      <c r="I271" s="2"/>
      <c r="J271" s="1" t="inlineStr">
        <is>
          <t xml:space="preserve">Unassigned</t>
        </is>
      </c>
      <c r="K271" s="1"/>
      <c r="L271" s="1"/>
      <c r="M271" s="2" t="inlineStr">
        <is>
          <t xml:space="preserve">advisory</t>
        </is>
      </c>
    </row>
    <row r="272">
      <c r="A272" s="1" t="inlineStr">
        <is>
          <t xml:space="preserve">R-271</t>
        </is>
      </c>
      <c r="B272" s="1" t="inlineStr">
        <is>
          <t xml:space="preserve">I.2</t>
        </is>
      </c>
      <c r="C272" s="1"/>
      <c r="D272" s="1">
        <v>69</v>
      </c>
      <c r="E272" s="2" t="inlineStr">
        <is>
          <t xml:space="preserve">Improperly assessed surcharges on contract fares shall be reimbursed to the Government, or, if not, subject to the issuance of an overcharge under §G.2, Audit of Contract Fares.</t>
        </is>
      </c>
      <c r="F272" s="1" t="inlineStr">
        <is>
          <t xml:space="preserve">shall</t>
        </is>
      </c>
      <c r="G272" s="1" t="inlineStr">
        <is>
          <t xml:space="preserve">Yes</t>
        </is>
      </c>
      <c r="H272" s="1" t="inlineStr">
        <is>
          <t xml:space="preserve">High</t>
        </is>
      </c>
      <c r="I272" s="2"/>
      <c r="J272" s="1" t="inlineStr">
        <is>
          <t xml:space="preserve">Unassigned</t>
        </is>
      </c>
      <c r="K272" s="1"/>
      <c r="L272" s="1"/>
      <c r="M272" s="2"/>
    </row>
    <row r="273">
      <c r="A273" s="1" t="inlineStr">
        <is>
          <t xml:space="preserve">R-272</t>
        </is>
      </c>
      <c r="B273" s="1" t="inlineStr">
        <is>
          <t xml:space="preserve">J</t>
        </is>
      </c>
      <c r="C273" s="1"/>
      <c r="D273" s="1">
        <v>71</v>
      </c>
      <c r="E273" s="2" t="inlineStr">
        <is>
          <t xml:space="preserve">J.1 Attachment 1 – Proposal Checklist (All submissions shall be in PDF, Excel, or Microsoft Word format) All offerors must enter and/or upload an electronic copy of the following proposal checklist items.</t>
        </is>
      </c>
      <c r="F273" s="1" t="inlineStr">
        <is>
          <t xml:space="preserve">shall</t>
        </is>
      </c>
      <c r="G273" s="1" t="inlineStr">
        <is>
          <t xml:space="preserve">Yes</t>
        </is>
      </c>
      <c r="H273" s="1" t="inlineStr">
        <is>
          <t xml:space="preserve">High</t>
        </is>
      </c>
      <c r="I273" s="2"/>
      <c r="J273" s="1" t="inlineStr">
        <is>
          <t xml:space="preserve">Unassigned</t>
        </is>
      </c>
      <c r="K273" s="1"/>
      <c r="L273" s="1"/>
      <c r="M273" s="2" t="inlineStr">
        <is>
          <t xml:space="preserve">xref:Attachment-1; xref-unparsed:Attachment-1</t>
        </is>
      </c>
    </row>
    <row r="274">
      <c r="A274" s="1" t="inlineStr">
        <is>
          <t xml:space="preserve">R-273</t>
        </is>
      </c>
      <c r="B274" s="1" t="inlineStr">
        <is>
          <t xml:space="preserve">J</t>
        </is>
      </c>
      <c r="C274" s="1"/>
      <c r="D274" s="1">
        <v>71</v>
      </c>
      <c r="E274" s="2" t="inlineStr">
        <is>
          <t xml:space="preserve">For their records, all offerors are responsible for downloading complete copies of the solicitation, the terms of which are incorporated in the contracts.</t>
        </is>
      </c>
      <c r="F274" s="1" t="inlineStr">
        <is>
          <t xml:space="preserve">responsible</t>
        </is>
      </c>
      <c r="G274" s="1" t="inlineStr">
        <is>
          <t xml:space="preserve">Yes</t>
        </is>
      </c>
      <c r="H274" s="1" t="inlineStr">
        <is>
          <t xml:space="preserve">High</t>
        </is>
      </c>
      <c r="I274" s="2"/>
      <c r="J274" s="1" t="inlineStr">
        <is>
          <t xml:space="preserve">Unassigned</t>
        </is>
      </c>
      <c r="K274" s="1"/>
      <c r="L274" s="1"/>
      <c r="M274" s="2" t="inlineStr">
        <is>
          <t xml:space="preserve">near-duplicate:R-002; qa:flags:same solicitation download responsibility as R-002</t>
        </is>
      </c>
    </row>
    <row r="275">
      <c r="A275" s="1" t="inlineStr">
        <is>
          <t xml:space="preserve">R-274</t>
        </is>
      </c>
      <c r="B275" s="1" t="inlineStr">
        <is>
          <t xml:space="preserve">J</t>
        </is>
      </c>
      <c r="C275" s="1"/>
      <c r="D275" s="1">
        <v>71</v>
      </c>
      <c r="E275" s="2" t="inlineStr">
        <is>
          <t xml:space="preserve">The technical and pricing proposal (Attachments 4, 5, and 6, Schedule of Items) must be submitted via the Internet through the CALM City Pair Source Selection (CPSS) Module.</t>
        </is>
      </c>
      <c r="F275" s="1" t="inlineStr">
        <is>
          <t xml:space="preserve">must</t>
        </is>
      </c>
      <c r="G275" s="1" t="inlineStr">
        <is>
          <t xml:space="preserve">Yes</t>
        </is>
      </c>
      <c r="H275" s="1" t="inlineStr">
        <is>
          <t xml:space="preserve">High</t>
        </is>
      </c>
      <c r="I275" s="2"/>
      <c r="J275" s="1" t="inlineStr">
        <is>
          <t xml:space="preserve">Unassigned</t>
        </is>
      </c>
      <c r="K275" s="1"/>
      <c r="L275" s="1"/>
      <c r="M275" s="2"/>
    </row>
    <row r="276">
      <c r="A276" s="1" t="inlineStr">
        <is>
          <t xml:space="preserve">R-275</t>
        </is>
      </c>
      <c r="B276" s="1" t="inlineStr">
        <is>
          <t xml:space="preserve">J</t>
        </is>
      </c>
      <c r="C276" s="1"/>
      <c r="D276" s="1">
        <v>71</v>
      </c>
      <c r="E276" s="2" t="inlineStr">
        <is>
          <t xml:space="preserve">Item Standard Form 1449 (Blocks 17a, 17b, 30a, 30b and 30c are completed) Standard Form 30 for all RFP Amendments (Blocks 8, 15a, 15b and 15c are completed) Small Business Subcontracting Plan Auto‐Cancellation (A completed auto‐cancellation template must be submitted and uploaded in CALM CPSS during the solicitation phase in order to participate in auto‐cancellation) §K.1 Authorized Negotiators §K.2 Contact for Contract Administration §K.3 Customer Service Point of Contact §K.4 Accurate Schedule Information Declaration §K.5 Compliance with Veterans Employment Reporting Requirements §K.6 Stopovers For Travel Originating Or Terminating Outside The United States §K.7 Carriers Under A Code‐sharing Arrangement (Domestic &amp; International Line items) §K.8 Air Carrier Quality and Safety §K.9 CRAF Certification §K.10 Planned Service Paragraphs (c) through (v) as applicable of K.11 52.212‐3 Offeror Representations and Certifications—Commercial Products and Commercial Services (MAY 2024) In accordance with the Federal Acquisition Regulation (FAR) 4.1102, offerors are required to be registered in SAM at the time an offer is submitted in order to comply with the annual representation and certification requirements.</t>
        </is>
      </c>
      <c r="F276" s="1" t="inlineStr">
        <is>
          <t xml:space="preserve">must</t>
        </is>
      </c>
      <c r="G276" s="1" t="inlineStr">
        <is>
          <t xml:space="preserve">Yes</t>
        </is>
      </c>
      <c r="H276" s="1" t="inlineStr">
        <is>
          <t xml:space="preserve">High</t>
        </is>
      </c>
      <c r="I276" s="2"/>
      <c r="J276" s="1" t="inlineStr">
        <is>
          <t xml:space="preserve">Unassigned</t>
        </is>
      </c>
      <c r="K276" s="1"/>
      <c r="L276" s="1"/>
      <c r="M276" s="2" t="inlineStr">
        <is>
          <t xml:space="preserve">table-derived; xref:unresolved; qa:modal:text plainly contains 'must be submitted'; 'other' understates the modal</t>
        </is>
      </c>
    </row>
    <row r="277">
      <c r="A277" s="1" t="inlineStr">
        <is>
          <t xml:space="preserve">R-276</t>
        </is>
      </c>
      <c r="B277" s="1" t="inlineStr">
        <is>
          <t xml:space="preserve">J</t>
        </is>
      </c>
      <c r="C277" s="1"/>
      <c r="D277" s="1">
        <v>71</v>
      </c>
      <c r="E277" s="2" t="inlineStr">
        <is>
          <t xml:space="preserve">In accordance with FAR 52.204‐13(c), "[t]he contractor shall maintain registration in SAM during contract performance and through final payment of any contract, basic agreement, basic ordering agreement, or blanket purchasing agreement."</t>
        </is>
      </c>
      <c r="F277" s="1" t="inlineStr">
        <is>
          <t xml:space="preserve">shall</t>
        </is>
      </c>
      <c r="G277" s="1" t="inlineStr">
        <is>
          <t xml:space="preserve">Yes</t>
        </is>
      </c>
      <c r="H277" s="1" t="inlineStr">
        <is>
          <t xml:space="preserve">High</t>
        </is>
      </c>
      <c r="I277" s="2"/>
      <c r="J277" s="1" t="inlineStr">
        <is>
          <t xml:space="preserve">Unassigned</t>
        </is>
      </c>
      <c r="K277" s="1"/>
      <c r="L277" s="1"/>
      <c r="M277" s="2" t="inlineStr">
        <is>
          <t xml:space="preserve">xref:unresolved</t>
        </is>
      </c>
    </row>
    <row r="278">
      <c r="A278" s="1" t="inlineStr">
        <is>
          <t xml:space="preserve">R-277</t>
        </is>
      </c>
      <c r="B278" s="1" t="inlineStr">
        <is>
          <t xml:space="preserve">J</t>
        </is>
      </c>
      <c r="C278" s="1"/>
      <c r="D278" s="1">
        <v>71</v>
      </c>
      <c r="E278" s="2" t="inlineStr">
        <is>
          <t xml:space="preserve">In accordance with FAR 4.1201(a) and (b)(1), "[o]fferors...are required to complete electronic annual representations and certifications in SAM accessed via https://www.sam.gov as a part of required registration (see FAR 4.1102).</t>
        </is>
      </c>
      <c r="F278" s="1" t="inlineStr">
        <is>
          <t xml:space="preserve">other</t>
        </is>
      </c>
      <c r="G278" s="1" t="inlineStr">
        <is>
          <t xml:space="preserve">Yes</t>
        </is>
      </c>
      <c r="H278" s="1" t="inlineStr">
        <is>
          <t xml:space="preserve">High</t>
        </is>
      </c>
      <c r="I278" s="2"/>
      <c r="J278" s="1" t="inlineStr">
        <is>
          <t xml:space="preserve">Unassigned</t>
        </is>
      </c>
      <c r="K278" s="1"/>
      <c r="L278" s="1"/>
      <c r="M278" s="2" t="inlineStr">
        <is>
          <t xml:space="preserve">xref:unresolved</t>
        </is>
      </c>
    </row>
    <row r="279">
      <c r="A279" s="1" t="inlineStr">
        <is>
          <t xml:space="preserve">R-278</t>
        </is>
      </c>
      <c r="B279" s="1" t="inlineStr">
        <is>
          <t xml:space="preserve">J</t>
        </is>
      </c>
      <c r="C279" s="1"/>
      <c r="D279" s="1">
        <v>71</v>
      </c>
      <c r="E279" s="2" t="inlineStr">
        <is>
          <t xml:space="preserve">All registrants are required to review and update the representations and certifications submitted to SAM as necessary, but at least annually, to ensure they are kept current, accurate, and complete.</t>
        </is>
      </c>
      <c r="F279" s="1" t="inlineStr">
        <is>
          <t xml:space="preserve">other</t>
        </is>
      </c>
      <c r="G279" s="1" t="inlineStr">
        <is>
          <t xml:space="preserve">Yes</t>
        </is>
      </c>
      <c r="H279" s="1" t="inlineStr">
        <is>
          <t xml:space="preserve">High</t>
        </is>
      </c>
      <c r="I279" s="2"/>
      <c r="J279" s="1" t="inlineStr">
        <is>
          <t xml:space="preserve">Unassigned</t>
        </is>
      </c>
      <c r="K279" s="1"/>
      <c r="L279" s="1"/>
      <c r="M279" s="2"/>
    </row>
    <row r="280">
      <c r="A280" s="1" t="inlineStr">
        <is>
          <t xml:space="preserve">R-279</t>
        </is>
      </c>
      <c r="B280" s="1" t="inlineStr">
        <is>
          <t xml:space="preserve">J</t>
        </is>
      </c>
      <c r="C280" s="1"/>
      <c r="D280" s="1">
        <v>72</v>
      </c>
      <c r="E280" s="2" t="inlineStr">
        <is>
          <t xml:space="preserve">Completed carrier’s commercial fare classification code structure: Offerors must upload in CALM CPSS their fare class (bucket) hierarchy listed in relative order of seat availability, beginning with “Y” class, ending with the fare class (bucket) that has the lowest seat availability.</t>
        </is>
      </c>
      <c r="F280" s="1" t="inlineStr">
        <is>
          <t xml:space="preserve">must</t>
        </is>
      </c>
      <c r="G280" s="1" t="inlineStr">
        <is>
          <t xml:space="preserve">Yes</t>
        </is>
      </c>
      <c r="H280" s="1" t="inlineStr">
        <is>
          <t xml:space="preserve">High</t>
        </is>
      </c>
      <c r="I280" s="2"/>
      <c r="J280" s="1" t="inlineStr">
        <is>
          <t xml:space="preserve">Unassigned</t>
        </is>
      </c>
      <c r="K280" s="1"/>
      <c r="L280" s="1"/>
      <c r="M280" s="2"/>
    </row>
    <row r="281">
      <c r="A281" s="1" t="inlineStr">
        <is>
          <t xml:space="preserve">R-280</t>
        </is>
      </c>
      <c r="B281" s="1" t="inlineStr">
        <is>
          <t xml:space="preserve">K.1</t>
        </is>
      </c>
      <c r="C281" s="1"/>
      <c r="D281" s="1">
        <v>74</v>
      </c>
      <c r="E281" s="2" t="inlineStr">
        <is>
          <t xml:space="preserve">The offeror must provide the names of all persons authorized to negotiate with the Government in connection with this request for proposals.</t>
        </is>
      </c>
      <c r="F281" s="1" t="inlineStr">
        <is>
          <t xml:space="preserve">must</t>
        </is>
      </c>
      <c r="G281" s="1" t="inlineStr">
        <is>
          <t xml:space="preserve">Yes</t>
        </is>
      </c>
      <c r="H281" s="1" t="inlineStr">
        <is>
          <t xml:space="preserve">High</t>
        </is>
      </c>
      <c r="I281" s="2"/>
      <c r="J281" s="1" t="inlineStr">
        <is>
          <t xml:space="preserve">Unassigned</t>
        </is>
      </c>
      <c r="K281" s="1"/>
      <c r="L281" s="1"/>
      <c r="M281" s="2"/>
    </row>
    <row r="282">
      <c r="A282" s="1" t="inlineStr">
        <is>
          <t xml:space="preserve">R-281</t>
        </is>
      </c>
      <c r="B282" s="1" t="inlineStr">
        <is>
          <t xml:space="preserve">K.2</t>
        </is>
      </c>
      <c r="C282" s="1"/>
      <c r="D282" s="1">
        <v>74</v>
      </c>
      <c r="E282" s="2" t="inlineStr">
        <is>
          <t xml:space="preserve">Offerors are required to designate a person(s) to be contacted for prompt contract administration.</t>
        </is>
      </c>
      <c r="F282" s="1" t="inlineStr">
        <is>
          <t xml:space="preserve">other</t>
        </is>
      </c>
      <c r="G282" s="1" t="inlineStr">
        <is>
          <t xml:space="preserve">Yes</t>
        </is>
      </c>
      <c r="H282" s="1" t="inlineStr">
        <is>
          <t xml:space="preserve">High</t>
        </is>
      </c>
      <c r="I282" s="2"/>
      <c r="J282" s="1" t="inlineStr">
        <is>
          <t xml:space="preserve">Unassigned</t>
        </is>
      </c>
      <c r="K282" s="1"/>
      <c r="L282" s="1"/>
      <c r="M282" s="2"/>
    </row>
    <row r="283">
      <c r="A283" s="1" t="inlineStr">
        <is>
          <t xml:space="preserve">R-282</t>
        </is>
      </c>
      <c r="B283" s="1" t="inlineStr">
        <is>
          <t xml:space="preserve">K.2</t>
        </is>
      </c>
      <c r="C283" s="1"/>
      <c r="D283" s="1">
        <v>74</v>
      </c>
      <c r="E283" s="2" t="inlineStr">
        <is>
          <t xml:space="preserve">NOTE: A contract modification is required to change the contact for contract administration.</t>
        </is>
      </c>
      <c r="F283" s="1" t="inlineStr">
        <is>
          <t xml:space="preserve">other</t>
        </is>
      </c>
      <c r="G283" s="1" t="inlineStr">
        <is>
          <t xml:space="preserve">Yes</t>
        </is>
      </c>
      <c r="H283" s="1" t="inlineStr">
        <is>
          <t xml:space="preserve">High</t>
        </is>
      </c>
      <c r="I283" s="2"/>
      <c r="J283" s="1" t="inlineStr">
        <is>
          <t xml:space="preserve">Unassigned</t>
        </is>
      </c>
      <c r="K283" s="1"/>
      <c r="L283" s="1"/>
      <c r="M283" s="2"/>
    </row>
    <row r="284">
      <c r="A284" s="1" t="inlineStr">
        <is>
          <t xml:space="preserve">R-283</t>
        </is>
      </c>
      <c r="B284" s="1" t="inlineStr">
        <is>
          <t xml:space="preserve">K.3</t>
        </is>
      </c>
      <c r="C284" s="1"/>
      <c r="D284" s="1">
        <v>74</v>
      </c>
      <c r="E284" s="2" t="inlineStr">
        <is>
          <t xml:space="preserve">In addition to the contact for contract administration, carriers will provide a point of contact to assist Government travelers with specific carrier issues (name, telephone number, email address, and/or web site).</t>
        </is>
      </c>
      <c r="F284" s="1" t="inlineStr">
        <is>
          <t xml:space="preserve">will</t>
        </is>
      </c>
      <c r="G284" s="1" t="inlineStr">
        <is>
          <t xml:space="preserve">Yes</t>
        </is>
      </c>
      <c r="H284" s="1" t="inlineStr">
        <is>
          <t xml:space="preserve">High</t>
        </is>
      </c>
      <c r="I284" s="2"/>
      <c r="J284" s="1" t="inlineStr">
        <is>
          <t xml:space="preserve">Unassigned</t>
        </is>
      </c>
      <c r="K284" s="1"/>
      <c r="L284" s="1"/>
      <c r="M284" s="2"/>
    </row>
    <row r="285">
      <c r="A285" s="1" t="inlineStr">
        <is>
          <t xml:space="preserve">R-284</t>
        </is>
      </c>
      <c r="B285" s="1" t="inlineStr">
        <is>
          <t xml:space="preserve">K.4</t>
        </is>
      </c>
      <c r="C285" s="1"/>
      <c r="D285" s="1">
        <v>74</v>
      </c>
      <c r="E285" s="2" t="inlineStr">
        <is>
          <t xml:space="preserve">The offeror must declare that all information submitted with its offer is complete, accurate, and correct to the best of its knowledge and belief.</t>
        </is>
      </c>
      <c r="F285" s="1" t="inlineStr">
        <is>
          <t xml:space="preserve">must</t>
        </is>
      </c>
      <c r="G285" s="1" t="inlineStr">
        <is>
          <t xml:space="preserve">Yes</t>
        </is>
      </c>
      <c r="H285" s="1" t="inlineStr">
        <is>
          <t xml:space="preserve">High</t>
        </is>
      </c>
      <c r="I285" s="2"/>
      <c r="J285" s="1" t="inlineStr">
        <is>
          <t xml:space="preserve">Unassigned</t>
        </is>
      </c>
      <c r="K285" s="1"/>
      <c r="L285" s="1"/>
      <c r="M285" s="2"/>
    </row>
    <row r="286">
      <c r="A286" s="1" t="inlineStr">
        <is>
          <t xml:space="preserve">R-285</t>
        </is>
      </c>
      <c r="B286" s="1" t="inlineStr">
        <is>
          <t xml:space="preserve">K.5</t>
        </is>
      </c>
      <c r="C286" s="1"/>
      <c r="D286" s="1">
        <v>74</v>
      </c>
      <c r="E286" s="2" t="inlineStr">
        <is>
          <t xml:space="preserve">complete via CALM CPSS) The Offeror must represent its Employment Reports on Veterans status required by 38 U.S.C. 4212(d).</t>
        </is>
      </c>
      <c r="F286" s="1" t="inlineStr">
        <is>
          <t xml:space="preserve">must</t>
        </is>
      </c>
      <c r="G286" s="1" t="inlineStr">
        <is>
          <t xml:space="preserve">Yes</t>
        </is>
      </c>
      <c r="H286" s="1" t="inlineStr">
        <is>
          <t xml:space="preserve">High</t>
        </is>
      </c>
      <c r="I286" s="2"/>
      <c r="J286" s="1" t="inlineStr">
        <is>
          <t xml:space="preserve">Unassigned</t>
        </is>
      </c>
      <c r="K286" s="1"/>
      <c r="L286" s="1"/>
      <c r="M286" s="2"/>
    </row>
    <row r="287">
      <c r="A287" s="1" t="inlineStr">
        <is>
          <t xml:space="preserve">R-286</t>
        </is>
      </c>
      <c r="B287" s="1" t="inlineStr">
        <is>
          <t xml:space="preserve">K.7</t>
        </is>
      </c>
      <c r="C287" s="1"/>
      <c r="D287" s="1">
        <v>74</v>
      </c>
      <c r="E287" s="2" t="inlineStr">
        <is>
          <t xml:space="preserve">The offeror must list all airlines providing service over any portion of a line item under a code‐ sharing arrangement relative to this offer.</t>
        </is>
      </c>
      <c r="F287" s="1" t="inlineStr">
        <is>
          <t xml:space="preserve">must</t>
        </is>
      </c>
      <c r="G287" s="1" t="inlineStr">
        <is>
          <t xml:space="preserve">Yes</t>
        </is>
      </c>
      <c r="H287" s="1" t="inlineStr">
        <is>
          <t xml:space="preserve">High</t>
        </is>
      </c>
      <c r="I287" s="2"/>
      <c r="J287" s="1" t="inlineStr">
        <is>
          <t xml:space="preserve">Unassigned</t>
        </is>
      </c>
      <c r="K287" s="1"/>
      <c r="L287" s="1"/>
      <c r="M287" s="2" t="inlineStr">
        <is>
          <t xml:space="preserve">near-duplicate:R-112; qa:flags:same codeshare airline listing obligation as R-112</t>
        </is>
      </c>
    </row>
    <row r="288">
      <c r="A288" s="1" t="inlineStr">
        <is>
          <t xml:space="preserve">R-287</t>
        </is>
      </c>
      <c r="B288" s="1" t="inlineStr">
        <is>
          <t xml:space="preserve">K.7</t>
        </is>
      </c>
      <c r="C288" s="1"/>
      <c r="D288" s="1">
        <v>74</v>
      </c>
      <c r="E288" s="2" t="inlineStr">
        <is>
          <t xml:space="preserve">In addition, the offeror must certify that its offered codeshare is included in the IATA Bilateral Interline E‐ticketing Agreements Table (BIETA) and its offered foreign codeshare is from a country that meets International Civil Aviation Organization (ICAO) standards (i.e., FAA International Aviation Safety Assessment Category 1 rating).</t>
        </is>
      </c>
      <c r="F288" s="1" t="inlineStr">
        <is>
          <t xml:space="preserve">must</t>
        </is>
      </c>
      <c r="G288" s="1" t="inlineStr">
        <is>
          <t xml:space="preserve">Yes</t>
        </is>
      </c>
      <c r="H288" s="1" t="inlineStr">
        <is>
          <t xml:space="preserve">High</t>
        </is>
      </c>
      <c r="I288" s="2"/>
      <c r="J288" s="1" t="inlineStr">
        <is>
          <t xml:space="preserve">Unassigned</t>
        </is>
      </c>
      <c r="K288" s="1"/>
      <c r="L288" s="1"/>
      <c r="M288" s="2" t="inlineStr">
        <is>
          <t xml:space="preserve">near-duplicate:R-113; qa:flags:same BIETA/ICAO codeshare certification as R-113</t>
        </is>
      </c>
    </row>
    <row r="289">
      <c r="A289" s="1" t="inlineStr">
        <is>
          <t xml:space="preserve">R-288</t>
        </is>
      </c>
      <c r="B289" s="1" t="inlineStr">
        <is>
          <t xml:space="preserve">K.8</t>
        </is>
      </c>
      <c r="C289" s="1"/>
      <c r="D289" s="1">
        <v>75</v>
      </c>
      <c r="E289" s="2" t="inlineStr">
        <is>
          <t xml:space="preserve">Any offeror proposing to serve a line item through a codeshare arrangement with a foreign air carrier must represent that the offeror has reviewed the foreign carrier’s operations and maintenance and based on that review has determined that the foreign air carrier provides a substantially equivalent level of quality and safety as that provided in the offeror’s commercial practice.</t>
        </is>
      </c>
      <c r="F289" s="1" t="inlineStr">
        <is>
          <t xml:space="preserve">must</t>
        </is>
      </c>
      <c r="G289" s="1" t="inlineStr">
        <is>
          <t xml:space="preserve">Yes</t>
        </is>
      </c>
      <c r="H289" s="1" t="inlineStr">
        <is>
          <t xml:space="preserve">High</t>
        </is>
      </c>
      <c r="I289" s="2"/>
      <c r="J289" s="1" t="inlineStr">
        <is>
          <t xml:space="preserve">Unassigned</t>
        </is>
      </c>
      <c r="K289" s="1"/>
      <c r="L289" s="1"/>
      <c r="M289" s="2" t="inlineStr">
        <is>
          <t xml:space="preserve">qa-candidate:vague</t>
        </is>
      </c>
    </row>
    <row r="290">
      <c r="A290" s="1" t="inlineStr">
        <is>
          <t xml:space="preserve">R-289</t>
        </is>
      </c>
      <c r="B290" s="1" t="inlineStr">
        <is>
          <t xml:space="preserve">K.8</t>
        </is>
      </c>
      <c r="C290" s="1"/>
      <c r="D290" s="1">
        <v>75</v>
      </c>
      <c r="E290" s="2" t="inlineStr">
        <is>
          <t xml:space="preserve">To be eligible for award on international routes (line items), the offeror must make the representation if the offeror proposes to provide service through foreign codeshare air carriers.</t>
        </is>
      </c>
      <c r="F290" s="1" t="inlineStr">
        <is>
          <t xml:space="preserve">must</t>
        </is>
      </c>
      <c r="G290" s="1" t="inlineStr">
        <is>
          <t xml:space="preserve">Yes</t>
        </is>
      </c>
      <c r="H290" s="1" t="inlineStr">
        <is>
          <t xml:space="preserve">High</t>
        </is>
      </c>
      <c r="I290" s="2"/>
      <c r="J290" s="1" t="inlineStr">
        <is>
          <t xml:space="preserve">Unassigned</t>
        </is>
      </c>
      <c r="K290" s="1"/>
      <c r="L290" s="1"/>
      <c r="M290" s="2"/>
    </row>
    <row r="291">
      <c r="A291" s="1" t="inlineStr">
        <is>
          <t xml:space="preserve">R-290</t>
        </is>
      </c>
      <c r="B291" s="1" t="inlineStr">
        <is>
          <t xml:space="preserve">K.8</t>
        </is>
      </c>
      <c r="C291" s="1"/>
      <c r="D291" s="1">
        <v>75</v>
      </c>
      <c r="E291" s="2" t="inlineStr">
        <is>
          <t xml:space="preserve">Prior to award, DoD must review and approve all offerors and their U.S. air carrier codeshare partners proposed for service on offered line items.</t>
        </is>
      </c>
      <c r="F291" s="1" t="inlineStr">
        <is>
          <t xml:space="preserve">must</t>
        </is>
      </c>
      <c r="G291" s="1" t="inlineStr">
        <is>
          <t xml:space="preserve">Yes</t>
        </is>
      </c>
      <c r="H291" s="1" t="inlineStr">
        <is>
          <t xml:space="preserve">High</t>
        </is>
      </c>
      <c r="I291" s="2"/>
      <c r="J291" s="1" t="inlineStr">
        <is>
          <t xml:space="preserve">Government Dependency</t>
        </is>
      </c>
      <c r="K291" s="1" t="inlineStr">
        <is>
          <t xml:space="preserve">Government</t>
        </is>
      </c>
      <c r="L291" s="1"/>
      <c r="M291" s="2" t="inlineStr">
        <is>
          <t xml:space="preserve">government-obligation</t>
        </is>
      </c>
    </row>
    <row r="292">
      <c r="A292" s="1" t="inlineStr">
        <is>
          <t xml:space="preserve">R-291</t>
        </is>
      </c>
      <c r="B292" s="1" t="inlineStr">
        <is>
          <t xml:space="preserve">K.8</t>
        </is>
      </c>
      <c r="C292" s="1"/>
      <c r="D292" s="1">
        <v>75</v>
      </c>
      <c r="E292" s="2" t="inlineStr">
        <is>
          <t xml:space="preserve">The 12 month experience requirement at 32 CFR 861.4(e)(1) as provided in 32 CFR 861.6(b) must be met by foreign codeshare air carriers by the date of contract award.</t>
        </is>
      </c>
      <c r="F292" s="1" t="inlineStr">
        <is>
          <t xml:space="preserve">must</t>
        </is>
      </c>
      <c r="G292" s="1" t="inlineStr">
        <is>
          <t xml:space="preserve">Yes</t>
        </is>
      </c>
      <c r="H292" s="1" t="inlineStr">
        <is>
          <t xml:space="preserve">High</t>
        </is>
      </c>
      <c r="I292" s="2"/>
      <c r="J292" s="1" t="inlineStr">
        <is>
          <t xml:space="preserve">Unassigned</t>
        </is>
      </c>
      <c r="K292" s="1"/>
      <c r="L292" s="1"/>
      <c r="M292" s="2"/>
    </row>
    <row r="293">
      <c r="A293" s="1" t="inlineStr">
        <is>
          <t xml:space="preserve">R-292</t>
        </is>
      </c>
      <c r="B293" s="1" t="inlineStr">
        <is>
          <t xml:space="preserve">K.9</t>
        </is>
      </c>
      <c r="C293" s="1"/>
      <c r="D293" s="1">
        <v>75</v>
      </c>
      <c r="E293" s="2" t="inlineStr">
        <is>
          <t xml:space="preserve">The offeror must certify its CRAF Program status per §H.5.</t>
        </is>
      </c>
      <c r="F293" s="1" t="inlineStr">
        <is>
          <t xml:space="preserve">must</t>
        </is>
      </c>
      <c r="G293" s="1" t="inlineStr">
        <is>
          <t xml:space="preserve">Yes</t>
        </is>
      </c>
      <c r="H293" s="1" t="inlineStr">
        <is>
          <t xml:space="preserve">High</t>
        </is>
      </c>
      <c r="I293" s="2"/>
      <c r="J293" s="1" t="inlineStr">
        <is>
          <t xml:space="preserve">Unassigned</t>
        </is>
      </c>
      <c r="K293" s="1"/>
      <c r="L293" s="1"/>
      <c r="M293" s="2"/>
    </row>
    <row r="294">
      <c r="A294" s="1" t="inlineStr">
        <is>
          <t xml:space="preserve">R-293</t>
        </is>
      </c>
      <c r="B294" s="1" t="inlineStr">
        <is>
          <t xml:space="preserve">K.10</t>
        </is>
      </c>
      <c r="C294" s="1"/>
      <c r="D294" s="1">
        <v>75</v>
      </c>
      <c r="E294" s="2" t="inlineStr">
        <is>
          <t xml:space="preserve">The offeror must list all proposed line items with planned service to be implemented and operational between July 21, 2025, and September 30, 2025.</t>
        </is>
      </c>
      <c r="F294" s="1" t="inlineStr">
        <is>
          <t xml:space="preserve">must</t>
        </is>
      </c>
      <c r="G294" s="1" t="inlineStr">
        <is>
          <t xml:space="preserve">Yes</t>
        </is>
      </c>
      <c r="H294" s="1" t="inlineStr">
        <is>
          <t xml:space="preserve">High</t>
        </is>
      </c>
      <c r="I294" s="2"/>
      <c r="J294" s="1" t="inlineStr">
        <is>
          <t xml:space="preserve">Unassigned</t>
        </is>
      </c>
      <c r="K294" s="1"/>
      <c r="L294" s="1"/>
      <c r="M294" s="2"/>
    </row>
    <row r="295">
      <c r="A295" s="1" t="inlineStr">
        <is>
          <t xml:space="preserve">R-294</t>
        </is>
      </c>
      <c r="B295" s="1" t="inlineStr">
        <is>
          <t xml:space="preserve">K.10</t>
        </is>
      </c>
      <c r="C295" s="1"/>
      <c r="D295" s="1">
        <v>75</v>
      </c>
      <c r="E295" s="2" t="inlineStr">
        <is>
          <t xml:space="preserve">Service planned to commence on or after October 1, 2025, should not be included.</t>
        </is>
      </c>
      <c r="F295" s="1" t="inlineStr">
        <is>
          <t xml:space="preserve">should</t>
        </is>
      </c>
      <c r="G295" s="1" t="inlineStr">
        <is>
          <t xml:space="preserve">No</t>
        </is>
      </c>
      <c r="H295" s="1" t="inlineStr">
        <is>
          <t xml:space="preserve">High</t>
        </is>
      </c>
      <c r="I295" s="2"/>
      <c r="J295" s="1" t="inlineStr">
        <is>
          <t xml:space="preserve">Unassigned</t>
        </is>
      </c>
      <c r="K295" s="1"/>
      <c r="L295" s="1"/>
      <c r="M295" s="2" t="inlineStr">
        <is>
          <t xml:space="preserve">qa-candidate:ambiguous-modal; qa:binding:advisory should, no floor language</t>
        </is>
      </c>
    </row>
    <row r="296">
      <c r="A296" s="1" t="inlineStr">
        <is>
          <t xml:space="preserve">R-295</t>
        </is>
      </c>
      <c r="B296" s="1" t="inlineStr">
        <is>
          <t xml:space="preserve">K.11</t>
        </is>
      </c>
      <c r="C296" s="1"/>
      <c r="D296" s="1">
        <v>76</v>
      </c>
      <c r="E296" s="2" t="inlineStr">
        <is>
          <t xml:space="preserve">The Offeror shall not complete the representation at paragraph (d)(1) of this provision if the Offeror has represented that it "does not provide covered telecommunications equipment or services as a part of its offered products or services to the Government in the performance of any contract, subcontract, or other contractual instrument" in paragraph (c)(1) in the provision at 52.204‐26, Covered Telecommunications Equipment or Services—Representation, or in paragraph (v)(2)(i) of the provision at 52.212‐3, Offeror Representations and Certifications‐Commercial Products or Commercial Services.</t>
        </is>
      </c>
      <c r="F296" s="1" t="inlineStr">
        <is>
          <t xml:space="preserve">shall</t>
        </is>
      </c>
      <c r="G296" s="1" t="inlineStr">
        <is>
          <t xml:space="preserve">Yes</t>
        </is>
      </c>
      <c r="H296" s="1" t="inlineStr">
        <is>
          <t xml:space="preserve">High</t>
        </is>
      </c>
      <c r="I296" s="2"/>
      <c r="J296" s="1" t="inlineStr">
        <is>
          <t xml:space="preserve">Unassigned</t>
        </is>
      </c>
      <c r="K296" s="1"/>
      <c r="L296" s="1"/>
      <c r="M296" s="2"/>
    </row>
    <row r="297">
      <c r="A297" s="1" t="inlineStr">
        <is>
          <t xml:space="preserve">R-296</t>
        </is>
      </c>
      <c r="B297" s="1" t="inlineStr">
        <is>
          <t xml:space="preserve">K.11</t>
        </is>
      </c>
      <c r="C297" s="1"/>
      <c r="D297" s="1">
        <v>76</v>
      </c>
      <c r="E297" s="2" t="inlineStr">
        <is>
          <t xml:space="preserve">The Offeror shall not complete the representation in paragraph (d)(2) of this provision if the Offeror has represented that it "does not use covered telecommunications equipment or services, or any equipment, system, or service that uses covered telecommunications equipment or services" in paragraph (c)(2) of the provision at 52.204‐26, or in paragraph (v)(2)(ii) of the provision at 52.212‐3.</t>
        </is>
      </c>
      <c r="F297" s="1" t="inlineStr">
        <is>
          <t xml:space="preserve">shall</t>
        </is>
      </c>
      <c r="G297" s="1" t="inlineStr">
        <is>
          <t xml:space="preserve">Yes</t>
        </is>
      </c>
      <c r="H297" s="1" t="inlineStr">
        <is>
          <t xml:space="preserve">High</t>
        </is>
      </c>
      <c r="I297" s="2"/>
      <c r="J297" s="1" t="inlineStr">
        <is>
          <t xml:space="preserve">Unassigned</t>
        </is>
      </c>
      <c r="K297" s="1"/>
      <c r="L297" s="1"/>
      <c r="M297" s="2"/>
    </row>
    <row r="298">
      <c r="A298" s="1" t="inlineStr">
        <is>
          <t xml:space="preserve">R-297</t>
        </is>
      </c>
      <c r="B298" s="1" t="inlineStr">
        <is>
          <t xml:space="preserve">K.11</t>
        </is>
      </c>
      <c r="C298" s="1"/>
      <c r="D298" s="1">
        <v>76</v>
      </c>
      <c r="E298" s="2" t="inlineStr">
        <is>
          <t xml:space="preserve">Nothing in the prohibition shall be construed to— (i) Prohibit the head of an executive agency from procuring with an entity to provide a service that connects to the facilities of a third‐party, such as backhaul, roaming, or interconnection arrangements; or (ii) Cover telecommunications equipment that cannot route or redirect user data traffic or cannot permit visibility into any user data or packets that such equipment transmits or otherwise handles.</t>
        </is>
      </c>
      <c r="F298" s="1" t="inlineStr">
        <is>
          <t xml:space="preserve">shall</t>
        </is>
      </c>
      <c r="G298" s="1" t="inlineStr">
        <is>
          <t xml:space="preserve">Yes</t>
        </is>
      </c>
      <c r="H298" s="1" t="inlineStr">
        <is>
          <t xml:space="preserve">High</t>
        </is>
      </c>
      <c r="I298" s="2"/>
      <c r="J298" s="1" t="inlineStr">
        <is>
          <t xml:space="preserve">Unassigned</t>
        </is>
      </c>
      <c r="K298" s="1"/>
      <c r="L298" s="1"/>
      <c r="M298" s="2" t="inlineStr">
        <is>
          <t xml:space="preserve">qa-candidate:vague</t>
        </is>
      </c>
    </row>
    <row r="299">
      <c r="A299" s="1" t="inlineStr">
        <is>
          <t xml:space="preserve">R-298</t>
        </is>
      </c>
      <c r="B299" s="1" t="inlineStr">
        <is>
          <t xml:space="preserve">K.11</t>
        </is>
      </c>
      <c r="C299" s="1"/>
      <c r="D299" s="1">
        <v>76</v>
      </c>
      <c r="E299" s="2" t="inlineStr">
        <is>
          <t xml:space="preserve">The Offeror shall review the list of excluded parties in the System for Award Management (SAM) (https://www.sam.gov) for entities excluded from receiving federal awards for "covered telecommunications equipment or services".</t>
        </is>
      </c>
      <c r="F299" s="1" t="inlineStr">
        <is>
          <t xml:space="preserve">shall</t>
        </is>
      </c>
      <c r="G299" s="1" t="inlineStr">
        <is>
          <t xml:space="preserve">Yes</t>
        </is>
      </c>
      <c r="H299" s="1" t="inlineStr">
        <is>
          <t xml:space="preserve">High</t>
        </is>
      </c>
      <c r="I299" s="2"/>
      <c r="J299" s="1" t="inlineStr">
        <is>
          <t xml:space="preserve">Unassigned</t>
        </is>
      </c>
      <c r="K299" s="1"/>
      <c r="L299" s="1"/>
      <c r="M299" s="2"/>
    </row>
    <row r="300">
      <c r="A300" s="1" t="inlineStr">
        <is>
          <t xml:space="preserve">R-299</t>
        </is>
      </c>
      <c r="B300" s="1" t="inlineStr">
        <is>
          <t xml:space="preserve">K.11</t>
        </is>
      </c>
      <c r="C300" s="1"/>
      <c r="D300" s="1">
        <v>76</v>
      </c>
      <c r="E300" s="2" t="inlineStr">
        <is>
          <t xml:space="preserve">The Offeror represents that— (1) It □ will, □ will not provide covered telecommunicaƟons equipment or services to the Government in the performance of any contract, subcontract or other contractual instrument resulting from this solicitation.</t>
        </is>
      </c>
      <c r="F300" s="1" t="inlineStr">
        <is>
          <t xml:space="preserve">other</t>
        </is>
      </c>
      <c r="G300" s="1" t="inlineStr">
        <is>
          <t xml:space="preserve">Yes</t>
        </is>
      </c>
      <c r="H300" s="1" t="inlineStr">
        <is>
          <t xml:space="preserve">High</t>
        </is>
      </c>
      <c r="I300" s="2"/>
      <c r="J300" s="1" t="inlineStr">
        <is>
          <t xml:space="preserve">Unassigned</t>
        </is>
      </c>
      <c r="K300" s="1"/>
      <c r="L300" s="1"/>
      <c r="M300" s="2"/>
    </row>
    <row r="301">
      <c r="A301" s="1" t="inlineStr">
        <is>
          <t xml:space="preserve">R-300</t>
        </is>
      </c>
      <c r="B301" s="1" t="inlineStr">
        <is>
          <t xml:space="preserve">K.11</t>
        </is>
      </c>
      <c r="C301" s="1"/>
      <c r="D301" s="1">
        <v>77</v>
      </c>
      <c r="E301" s="2" t="inlineStr">
        <is>
          <t xml:space="preserve">The Offeror shall provide the additional disclosure information required at paragraph (e)(1) of this section if the Offeror responds "will" in paragraph (d)(1) of this section; and (2) After conducting a reasonable inquiry, for purposes of this representation, the Offeror represents that— It □ does, □ does not use covered telecommunicaƟons equipment or services, or use any equipment, system, or service that uses covered telecommunications equipment or services.</t>
        </is>
      </c>
      <c r="F301" s="1" t="inlineStr">
        <is>
          <t xml:space="preserve">shall</t>
        </is>
      </c>
      <c r="G301" s="1" t="inlineStr">
        <is>
          <t xml:space="preserve">Yes</t>
        </is>
      </c>
      <c r="H301" s="1" t="inlineStr">
        <is>
          <t xml:space="preserve">High</t>
        </is>
      </c>
      <c r="I301" s="2"/>
      <c r="J301" s="1" t="inlineStr">
        <is>
          <t xml:space="preserve">Unassigned</t>
        </is>
      </c>
      <c r="K301" s="1"/>
      <c r="L301" s="1"/>
      <c r="M301" s="2"/>
    </row>
    <row r="302">
      <c r="A302" s="1" t="inlineStr">
        <is>
          <t xml:space="preserve">R-301</t>
        </is>
      </c>
      <c r="B302" s="1" t="inlineStr">
        <is>
          <t xml:space="preserve">K.11</t>
        </is>
      </c>
      <c r="C302" s="1"/>
      <c r="D302" s="1">
        <v>77</v>
      </c>
      <c r="E302" s="2" t="inlineStr">
        <is>
          <t xml:space="preserve">The Offeror shall provide the additional disclosure information required at paragraph (e)(2) of this section if the Offeror responds "does" in paragraph (d)(2) of this section.</t>
        </is>
      </c>
      <c r="F302" s="1" t="inlineStr">
        <is>
          <t xml:space="preserve">shall</t>
        </is>
      </c>
      <c r="G302" s="1" t="inlineStr">
        <is>
          <t xml:space="preserve">Yes</t>
        </is>
      </c>
      <c r="H302" s="1" t="inlineStr">
        <is>
          <t xml:space="preserve">High</t>
        </is>
      </c>
      <c r="I302" s="2"/>
      <c r="J302" s="1" t="inlineStr">
        <is>
          <t xml:space="preserve">Unassigned</t>
        </is>
      </c>
      <c r="K302" s="1"/>
      <c r="L302" s="1"/>
      <c r="M302" s="2"/>
    </row>
    <row r="303">
      <c r="A303" s="1" t="inlineStr">
        <is>
          <t xml:space="preserve">R-302</t>
        </is>
      </c>
      <c r="B303" s="1" t="inlineStr">
        <is>
          <t xml:space="preserve">K.11</t>
        </is>
      </c>
      <c r="C303" s="1"/>
      <c r="D303" s="1">
        <v>77</v>
      </c>
      <c r="E303" s="2" t="inlineStr">
        <is>
          <t xml:space="preserve">If the Offeror has responded "will" in the representation in paragraph (d)(1) of this provision, the Offeror shall provide the following information as part of the offer:</t>
        </is>
      </c>
      <c r="F303" s="1" t="inlineStr">
        <is>
          <t xml:space="preserve">shall</t>
        </is>
      </c>
      <c r="G303" s="1" t="inlineStr">
        <is>
          <t xml:space="preserve">Yes</t>
        </is>
      </c>
      <c r="H303" s="1" t="inlineStr">
        <is>
          <t xml:space="preserve">High</t>
        </is>
      </c>
      <c r="I303" s="2"/>
      <c r="J303" s="1" t="inlineStr">
        <is>
          <t xml:space="preserve">Unassigned</t>
        </is>
      </c>
      <c r="K303" s="1"/>
      <c r="L303" s="1"/>
      <c r="M303" s="2"/>
    </row>
    <row r="304">
      <c r="A304" s="1" t="inlineStr">
        <is>
          <t xml:space="preserve">R-303</t>
        </is>
      </c>
      <c r="B304" s="1" t="inlineStr">
        <is>
          <t xml:space="preserve">K.11</t>
        </is>
      </c>
      <c r="C304" s="1"/>
      <c r="D304" s="1">
        <v>77</v>
      </c>
      <c r="E304" s="2" t="inlineStr">
        <is>
          <t xml:space="preserve">(A) The entity that produced the covered telecommunications equipment (include entity name, unique entity identifier, CAGE code, and whether the entity was the original equipment manufacturer (OEM) or a distributor, if known);</t>
        </is>
      </c>
      <c r="F304" s="1" t="inlineStr">
        <is>
          <t xml:space="preserve">other</t>
        </is>
      </c>
      <c r="G304" s="1" t="inlineStr">
        <is>
          <t xml:space="preserve">Yes</t>
        </is>
      </c>
      <c r="H304" s="1" t="inlineStr">
        <is>
          <t xml:space="preserve">High</t>
        </is>
      </c>
      <c r="I304" s="2"/>
      <c r="J304" s="1" t="inlineStr">
        <is>
          <t xml:space="preserve">Unassigned</t>
        </is>
      </c>
      <c r="K304" s="1"/>
      <c r="L304" s="1"/>
      <c r="M304" s="2" t="inlineStr">
        <is>
          <t xml:space="preserve">table-derived</t>
        </is>
      </c>
    </row>
    <row r="305">
      <c r="A305" s="1" t="inlineStr">
        <is>
          <t xml:space="preserve">R-304</t>
        </is>
      </c>
      <c r="B305" s="1" t="inlineStr">
        <is>
          <t xml:space="preserve">K.11</t>
        </is>
      </c>
      <c r="C305" s="1"/>
      <c r="D305" s="1">
        <v>77</v>
      </c>
      <c r="E305" s="2" t="inlineStr">
        <is>
          <t xml:space="preserve">(B) A description of all covered telecommunications equipment offered (include brand; model number, such as OEM number, manufacturer part number, or wholesaler number; and item description, as applicable); and</t>
        </is>
      </c>
      <c r="F305" s="1" t="inlineStr">
        <is>
          <t xml:space="preserve">other</t>
        </is>
      </c>
      <c r="G305" s="1" t="inlineStr">
        <is>
          <t xml:space="preserve">Yes</t>
        </is>
      </c>
      <c r="H305" s="1" t="inlineStr">
        <is>
          <t xml:space="preserve">High</t>
        </is>
      </c>
      <c r="I305" s="2"/>
      <c r="J305" s="1" t="inlineStr">
        <is>
          <t xml:space="preserve">Unassigned</t>
        </is>
      </c>
      <c r="K305" s="1"/>
      <c r="L305" s="1"/>
      <c r="M305" s="2" t="inlineStr">
        <is>
          <t xml:space="preserve">table-derived</t>
        </is>
      </c>
    </row>
    <row r="306">
      <c r="A306" s="1" t="inlineStr">
        <is>
          <t xml:space="preserve">R-305</t>
        </is>
      </c>
      <c r="B306" s="1" t="inlineStr">
        <is>
          <t xml:space="preserve">K.11</t>
        </is>
      </c>
      <c r="C306" s="1"/>
      <c r="D306" s="1">
        <v>77</v>
      </c>
      <c r="E306" s="2" t="inlineStr">
        <is>
          <t xml:space="preserve">(C) Explanation of the proposed use of covered telecommunications equipment and any factors relevant to determining if such use would be permissible under the prohibition in paragraph (b)(1) of this provision.</t>
        </is>
      </c>
      <c r="F306" s="1" t="inlineStr">
        <is>
          <t xml:space="preserve">other</t>
        </is>
      </c>
      <c r="G306" s="1" t="inlineStr">
        <is>
          <t xml:space="preserve">Yes</t>
        </is>
      </c>
      <c r="H306" s="1" t="inlineStr">
        <is>
          <t xml:space="preserve">High</t>
        </is>
      </c>
      <c r="I306" s="2"/>
      <c r="J306" s="1" t="inlineStr">
        <is>
          <t xml:space="preserve">Unassigned</t>
        </is>
      </c>
      <c r="K306" s="1"/>
      <c r="L306" s="1"/>
      <c r="M306" s="2" t="inlineStr">
        <is>
          <t xml:space="preserve">table-derived</t>
        </is>
      </c>
    </row>
    <row r="307">
      <c r="A307" s="1" t="inlineStr">
        <is>
          <t xml:space="preserve">R-306</t>
        </is>
      </c>
      <c r="B307" s="1" t="inlineStr">
        <is>
          <t xml:space="preserve">K.11</t>
        </is>
      </c>
      <c r="C307" s="1"/>
      <c r="D307" s="1">
        <v>77</v>
      </c>
      <c r="E307" s="2" t="inlineStr">
        <is>
          <t xml:space="preserve">(A) If the service is related to item maintenance: A description of all covered telecommunications services offered (include on the item being maintained: Brand; model number, such as OEM number, manufacturer part number, or wholesaler number; and item description, as applicable); or</t>
        </is>
      </c>
      <c r="F307" s="1" t="inlineStr">
        <is>
          <t xml:space="preserve">other</t>
        </is>
      </c>
      <c r="G307" s="1" t="inlineStr">
        <is>
          <t xml:space="preserve">Yes</t>
        </is>
      </c>
      <c r="H307" s="1" t="inlineStr">
        <is>
          <t xml:space="preserve">High</t>
        </is>
      </c>
      <c r="I307" s="2"/>
      <c r="J307" s="1" t="inlineStr">
        <is>
          <t xml:space="preserve">Unassigned</t>
        </is>
      </c>
      <c r="K307" s="1"/>
      <c r="L307" s="1"/>
      <c r="M307" s="2" t="inlineStr">
        <is>
          <t xml:space="preserve">table-derived</t>
        </is>
      </c>
    </row>
    <row r="308">
      <c r="A308" s="1" t="inlineStr">
        <is>
          <t xml:space="preserve">R-307</t>
        </is>
      </c>
      <c r="B308" s="1" t="inlineStr">
        <is>
          <t xml:space="preserve">K.11</t>
        </is>
      </c>
      <c r="C308" s="1"/>
      <c r="D308" s="1">
        <v>77</v>
      </c>
      <c r="E308" s="2" t="inlineStr">
        <is>
          <t xml:space="preserve">(B) If not associated with maintenance, the Product Service Code (PSC) of the service being provided; and explanation of the proposed use of covered telecommunications services and any factors relevant to determining if such use would be permissible under the prohibition in paragraph (b)(1) of this provision.</t>
        </is>
      </c>
      <c r="F308" s="1" t="inlineStr">
        <is>
          <t xml:space="preserve">other</t>
        </is>
      </c>
      <c r="G308" s="1" t="inlineStr">
        <is>
          <t xml:space="preserve">Yes</t>
        </is>
      </c>
      <c r="H308" s="1" t="inlineStr">
        <is>
          <t xml:space="preserve">High</t>
        </is>
      </c>
      <c r="I308" s="2"/>
      <c r="J308" s="1" t="inlineStr">
        <is>
          <t xml:space="preserve">Unassigned</t>
        </is>
      </c>
      <c r="K308" s="1"/>
      <c r="L308" s="1"/>
      <c r="M308" s="2" t="inlineStr">
        <is>
          <t xml:space="preserve">table-derived</t>
        </is>
      </c>
    </row>
    <row r="309">
      <c r="A309" s="1" t="inlineStr">
        <is>
          <t xml:space="preserve">R-308</t>
        </is>
      </c>
      <c r="B309" s="1" t="inlineStr">
        <is>
          <t xml:space="preserve">K.11</t>
        </is>
      </c>
      <c r="C309" s="1"/>
      <c r="D309" s="1">
        <v>77</v>
      </c>
      <c r="E309" s="2" t="inlineStr">
        <is>
          <t xml:space="preserve">(2) Disclosure for the representation in paragraph (d)(2) of this provision. If the Offeror has responded "does" in the representation in paragraph (d)(2) of this provision, the Offeror shall provide the following information as part of the offer:</t>
        </is>
      </c>
      <c r="F309" s="1" t="inlineStr">
        <is>
          <t xml:space="preserve">shall</t>
        </is>
      </c>
      <c r="G309" s="1" t="inlineStr">
        <is>
          <t xml:space="preserve">Yes</t>
        </is>
      </c>
      <c r="H309" s="1" t="inlineStr">
        <is>
          <t xml:space="preserve">High</t>
        </is>
      </c>
      <c r="I309" s="2"/>
      <c r="J309" s="1" t="inlineStr">
        <is>
          <t xml:space="preserve">Unassigned</t>
        </is>
      </c>
      <c r="K309" s="1"/>
      <c r="L309" s="1"/>
      <c r="M309" s="2"/>
    </row>
    <row r="310">
      <c r="A310" s="1" t="inlineStr">
        <is>
          <t xml:space="preserve">R-309</t>
        </is>
      </c>
      <c r="B310" s="1" t="inlineStr">
        <is>
          <t xml:space="preserve">K.11</t>
        </is>
      </c>
      <c r="C310" s="1"/>
      <c r="D310" s="1">
        <v>77</v>
      </c>
      <c r="E310" s="2" t="inlineStr">
        <is>
          <t xml:space="preserve">(A) The entity that produced the covered telecommunications equipment (include entity name, unique entity identifier, CAGE code, and whether the entity was the OEM or a distributor, if known);</t>
        </is>
      </c>
      <c r="F310" s="1" t="inlineStr">
        <is>
          <t xml:space="preserve">other</t>
        </is>
      </c>
      <c r="G310" s="1" t="inlineStr">
        <is>
          <t xml:space="preserve">Yes</t>
        </is>
      </c>
      <c r="H310" s="1" t="inlineStr">
        <is>
          <t xml:space="preserve">High</t>
        </is>
      </c>
      <c r="I310" s="2"/>
      <c r="J310" s="1" t="inlineStr">
        <is>
          <t xml:space="preserve">Unassigned</t>
        </is>
      </c>
      <c r="K310" s="1"/>
      <c r="L310" s="1"/>
      <c r="M310" s="2" t="inlineStr">
        <is>
          <t xml:space="preserve">table-derived; near-duplicate:R-303; qa:flags:same producing-entity disclosure item as R-303</t>
        </is>
      </c>
    </row>
    <row r="311">
      <c r="A311" s="1" t="inlineStr">
        <is>
          <t xml:space="preserve">R-310</t>
        </is>
      </c>
      <c r="B311" s="1" t="inlineStr">
        <is>
          <t xml:space="preserve">K.11</t>
        </is>
      </c>
      <c r="C311" s="1"/>
      <c r="D311" s="1">
        <v>77</v>
      </c>
      <c r="E311" s="2" t="inlineStr">
        <is>
          <t xml:space="preserve">(C) Explanation of the proposed use of covered telecommunications equipment and any factors relevant to determining if such use would be permissible under the prohibition in paragraph (b)(2) of this provision.</t>
        </is>
      </c>
      <c r="F311" s="1" t="inlineStr">
        <is>
          <t xml:space="preserve">other</t>
        </is>
      </c>
      <c r="G311" s="1" t="inlineStr">
        <is>
          <t xml:space="preserve">Yes</t>
        </is>
      </c>
      <c r="H311" s="1" t="inlineStr">
        <is>
          <t xml:space="preserve">High</t>
        </is>
      </c>
      <c r="I311" s="2"/>
      <c r="J311" s="1" t="inlineStr">
        <is>
          <t xml:space="preserve">Unassigned</t>
        </is>
      </c>
      <c r="K311" s="1"/>
      <c r="L311" s="1"/>
      <c r="M311" s="2" t="inlineStr">
        <is>
          <t xml:space="preserve">table-derived</t>
        </is>
      </c>
    </row>
    <row r="312">
      <c r="A312" s="1" t="inlineStr">
        <is>
          <t xml:space="preserve">R-311</t>
        </is>
      </c>
      <c r="B312" s="1" t="inlineStr">
        <is>
          <t xml:space="preserve">K.11</t>
        </is>
      </c>
      <c r="C312" s="1"/>
      <c r="D312" s="1">
        <v>78</v>
      </c>
      <c r="E312" s="2" t="inlineStr">
        <is>
          <t xml:space="preserve">(A) If the service is related to item maintenance: A description of all covered telecommunications services offered (include on the item being maintained: Brand; model number, such as OEM number, manufacturer part number, or wholesaler number; and item description, as applicable); or</t>
        </is>
      </c>
      <c r="F312" s="1" t="inlineStr">
        <is>
          <t xml:space="preserve">other</t>
        </is>
      </c>
      <c r="G312" s="1" t="inlineStr">
        <is>
          <t xml:space="preserve">Yes</t>
        </is>
      </c>
      <c r="H312" s="1" t="inlineStr">
        <is>
          <t xml:space="preserve">High</t>
        </is>
      </c>
      <c r="I312" s="2"/>
      <c r="J312" s="1" t="inlineStr">
        <is>
          <t xml:space="preserve">Unassigned</t>
        </is>
      </c>
      <c r="K312" s="1"/>
      <c r="L312" s="1"/>
      <c r="M312" s="2" t="inlineStr">
        <is>
          <t xml:space="preserve">near-duplicate:R-306; qa:flags:identical maintenance-related service disclosure to R-306</t>
        </is>
      </c>
    </row>
    <row r="313">
      <c r="A313" s="1" t="inlineStr">
        <is>
          <t xml:space="preserve">R-312</t>
        </is>
      </c>
      <c r="B313" s="1" t="inlineStr">
        <is>
          <t xml:space="preserve">K.11</t>
        </is>
      </c>
      <c r="C313" s="1"/>
      <c r="D313" s="1">
        <v>78</v>
      </c>
      <c r="E313" s="2" t="inlineStr">
        <is>
          <t xml:space="preserve">(B) If not associated with maintenance, the PSC of the service being provided; and explanation of the proposed use of covered telecommunications services and any factors relevant to determining if such use would be permissible under the prohibition in paragraph (b)(2) of this provision.</t>
        </is>
      </c>
      <c r="F313" s="1" t="inlineStr">
        <is>
          <t xml:space="preserve">other</t>
        </is>
      </c>
      <c r="G313" s="1" t="inlineStr">
        <is>
          <t xml:space="preserve">Yes</t>
        </is>
      </c>
      <c r="H313" s="1" t="inlineStr">
        <is>
          <t xml:space="preserve">High</t>
        </is>
      </c>
      <c r="I313" s="2"/>
      <c r="J313" s="1" t="inlineStr">
        <is>
          <t xml:space="preserve">Unassigned</t>
        </is>
      </c>
      <c r="K313" s="1"/>
      <c r="L313" s="1"/>
      <c r="M313" s="2"/>
    </row>
    <row r="314">
      <c r="A314" s="1" t="inlineStr">
        <is>
          <t xml:space="preserve">R-313</t>
        </is>
      </c>
      <c r="B314" s="1" t="inlineStr">
        <is>
          <t xml:space="preserve">K.11</t>
        </is>
      </c>
      <c r="C314" s="1"/>
      <c r="D314" s="1">
        <v>78</v>
      </c>
      <c r="E314" s="2" t="inlineStr">
        <is>
          <t xml:space="preserve">The Offeror shall review the list of excluded parties in the System for Award Management (SAM) (https://www.sam.gov) for entities excluded from receiving federal awards for "covered telecommunications equipment or services".</t>
        </is>
      </c>
      <c r="F314" s="1" t="inlineStr">
        <is>
          <t xml:space="preserve">shall</t>
        </is>
      </c>
      <c r="G314" s="1" t="inlineStr">
        <is>
          <t xml:space="preserve">Yes</t>
        </is>
      </c>
      <c r="H314" s="1" t="inlineStr">
        <is>
          <t xml:space="preserve">High</t>
        </is>
      </c>
      <c r="I314" s="2"/>
      <c r="J314" s="1" t="inlineStr">
        <is>
          <t xml:space="preserve">Unassigned</t>
        </is>
      </c>
      <c r="K314" s="1"/>
      <c r="L314" s="1"/>
      <c r="M314" s="2" t="inlineStr">
        <is>
          <t xml:space="preserve">near-duplicate:R-298; qa:flags:same SAM excluded parties review as R-298</t>
        </is>
      </c>
    </row>
    <row r="315">
      <c r="A315" s="1" t="inlineStr">
        <is>
          <t xml:space="preserve">R-314</t>
        </is>
      </c>
      <c r="B315" s="1" t="inlineStr">
        <is>
          <t xml:space="preserve">K.11</t>
        </is>
      </c>
      <c r="C315" s="1"/>
      <c r="D315" s="1">
        <v>78</v>
      </c>
      <c r="E315" s="2" t="inlineStr">
        <is>
          <t xml:space="preserve">The Offeror shall complete only paragraph (b) of this provision if the Offeror has completed the annual representations and certification electronically in the System for Award Management (SAM) accessed through https://www.sam.gov.</t>
        </is>
      </c>
      <c r="F315" s="1" t="inlineStr">
        <is>
          <t xml:space="preserve">shall</t>
        </is>
      </c>
      <c r="G315" s="1" t="inlineStr">
        <is>
          <t xml:space="preserve">Yes</t>
        </is>
      </c>
      <c r="H315" s="1" t="inlineStr">
        <is>
          <t xml:space="preserve">High</t>
        </is>
      </c>
      <c r="I315" s="2"/>
      <c r="J315" s="1" t="inlineStr">
        <is>
          <t xml:space="preserve">Unassigned</t>
        </is>
      </c>
      <c r="K315" s="1"/>
      <c r="L315" s="1"/>
      <c r="M315" s="2"/>
    </row>
    <row r="316">
      <c r="A316" s="1" t="inlineStr">
        <is>
          <t xml:space="preserve">R-315</t>
        </is>
      </c>
      <c r="B316" s="1" t="inlineStr">
        <is>
          <t xml:space="preserve">K.11</t>
        </is>
      </c>
      <c r="C316" s="1"/>
      <c r="D316" s="1">
        <v>78</v>
      </c>
      <c r="E316" s="2" t="inlineStr">
        <is>
          <t xml:space="preserve">If the Offeror has not completed the annual representations and certifications electronically, the Offeror shall complete only paragraphs (c) through (v) of this provision.</t>
        </is>
      </c>
      <c r="F316" s="1" t="inlineStr">
        <is>
          <t xml:space="preserve">shall</t>
        </is>
      </c>
      <c r="G316" s="1" t="inlineStr">
        <is>
          <t xml:space="preserve">Yes</t>
        </is>
      </c>
      <c r="H316" s="1" t="inlineStr">
        <is>
          <t xml:space="preserve">High</t>
        </is>
      </c>
      <c r="I316" s="2"/>
      <c r="J316" s="1" t="inlineStr">
        <is>
          <t xml:space="preserve">Unassigned</t>
        </is>
      </c>
      <c r="K316" s="1"/>
      <c r="L316" s="1"/>
      <c r="M316" s="2"/>
    </row>
    <row r="317">
      <c r="A317" s="1" t="inlineStr">
        <is>
          <t xml:space="preserve">R-316</t>
        </is>
      </c>
      <c r="B317" s="1" t="inlineStr">
        <is>
          <t xml:space="preserve">K.13</t>
        </is>
      </c>
      <c r="C317" s="1"/>
      <c r="D317" s="1">
        <v>83</v>
      </c>
      <c r="E317" s="2" t="inlineStr">
        <is>
          <t xml:space="preserve">(c) Offerors must complete the following representations when the resulting contract is for supplies to be delivered or services to be performed in the United States or its outlying areas, or when the contracting officer has applied part 19 in accordance with 19.000(b)(1)(ii).</t>
        </is>
      </c>
      <c r="F317" s="1" t="inlineStr">
        <is>
          <t xml:space="preserve">must</t>
        </is>
      </c>
      <c r="G317" s="1" t="inlineStr">
        <is>
          <t xml:space="preserve">Yes</t>
        </is>
      </c>
      <c r="H317" s="1" t="inlineStr">
        <is>
          <t xml:space="preserve">High</t>
        </is>
      </c>
      <c r="I317" s="2"/>
      <c r="J317" s="1" t="inlineStr">
        <is>
          <t xml:space="preserve">Unassigned</t>
        </is>
      </c>
      <c r="K317" s="1"/>
      <c r="L317" s="1"/>
      <c r="M317" s="2" t="inlineStr">
        <is>
          <t xml:space="preserve">xref:unresolved</t>
        </is>
      </c>
    </row>
    <row r="318">
      <c r="A318" s="1" t="inlineStr">
        <is>
          <t xml:space="preserve">R-317</t>
        </is>
      </c>
      <c r="B318" s="1" t="inlineStr">
        <is>
          <t xml:space="preserve">K.13</t>
        </is>
      </c>
      <c r="C318" s="1"/>
      <c r="D318" s="1">
        <v>84</v>
      </c>
      <c r="E318" s="2" t="inlineStr">
        <is>
          <t xml:space="preserve">[ The offeror shall enter the name and unique entity identifier of each party to the joint venture: ____________.]</t>
        </is>
      </c>
      <c r="F318" s="1" t="inlineStr">
        <is>
          <t xml:space="preserve">shall</t>
        </is>
      </c>
      <c r="G318" s="1" t="inlineStr">
        <is>
          <t xml:space="preserve">Yes</t>
        </is>
      </c>
      <c r="H318" s="1" t="inlineStr">
        <is>
          <t xml:space="preserve">High</t>
        </is>
      </c>
      <c r="I318" s="2"/>
      <c r="J318" s="1" t="inlineStr">
        <is>
          <t xml:space="preserve">Unassigned</t>
        </is>
      </c>
      <c r="K318" s="1"/>
      <c r="L318" s="1"/>
      <c r="M318" s="2"/>
    </row>
    <row r="319">
      <c r="A319" s="1" t="inlineStr">
        <is>
          <t xml:space="preserve">R-318</t>
        </is>
      </c>
      <c r="B319" s="1" t="inlineStr">
        <is>
          <t xml:space="preserve">K.13</t>
        </is>
      </c>
      <c r="C319" s="1"/>
      <c r="D319" s="1">
        <v>84</v>
      </c>
      <c r="E319" s="2" t="inlineStr">
        <is>
          <t xml:space="preserve">[The offeror shall enter the name and unique entity identifier of each party to the joint venture: ____________.]</t>
        </is>
      </c>
      <c r="F319" s="1" t="inlineStr">
        <is>
          <t xml:space="preserve">shall</t>
        </is>
      </c>
      <c r="G319" s="1" t="inlineStr">
        <is>
          <t xml:space="preserve">Yes</t>
        </is>
      </c>
      <c r="H319" s="1" t="inlineStr">
        <is>
          <t xml:space="preserve">High</t>
        </is>
      </c>
      <c r="I319" s="2"/>
      <c r="J319" s="1" t="inlineStr">
        <is>
          <t xml:space="preserve">Unassigned</t>
        </is>
      </c>
      <c r="K319" s="1"/>
      <c r="L319" s="1"/>
      <c r="M319" s="2" t="inlineStr">
        <is>
          <t xml:space="preserve">near-duplicate:R-317; qa:flags:same joint venture party listing as R-317</t>
        </is>
      </c>
    </row>
    <row r="320">
      <c r="A320" s="1" t="inlineStr">
        <is>
          <t xml:space="preserve">R-319</t>
        </is>
      </c>
      <c r="B320" s="1" t="inlineStr">
        <is>
          <t xml:space="preserve">K.13</t>
        </is>
      </c>
      <c r="C320" s="1"/>
      <c r="D320" s="1">
        <v>85</v>
      </c>
      <c r="E320" s="2" t="inlineStr">
        <is>
          <t xml:space="preserve">Note to paragraphs (c)(9) and (10): Complete paragraphs (c)(9) and (10) only if this solicitation is expected to exceed the simplified acquisition threshold.</t>
        </is>
      </c>
      <c r="F320" s="1" t="inlineStr">
        <is>
          <t xml:space="preserve">other</t>
        </is>
      </c>
      <c r="G320" s="1" t="inlineStr">
        <is>
          <t xml:space="preserve">Yes</t>
        </is>
      </c>
      <c r="H320" s="1" t="inlineStr">
        <is>
          <t xml:space="preserve">High</t>
        </is>
      </c>
      <c r="I320" s="2"/>
      <c r="J320" s="1" t="inlineStr">
        <is>
          <t xml:space="preserve">Unassigned</t>
        </is>
      </c>
      <c r="K320" s="1"/>
      <c r="L320" s="1"/>
      <c r="M320" s="2"/>
    </row>
    <row r="321">
      <c r="A321" s="1" t="inlineStr">
        <is>
          <t xml:space="preserve">R-320</t>
        </is>
      </c>
      <c r="B321" s="1" t="inlineStr">
        <is>
          <t xml:space="preserve">K.13</t>
        </is>
      </c>
      <c r="C321" s="1"/>
      <c r="D321" s="1">
        <v>85</v>
      </c>
      <c r="E321" s="2" t="inlineStr">
        <is>
          <t xml:space="preserve">The offeror represents, as part of its offer, that– (i) It □ is, □ is not a HUBZone small business concern listed, on the date of this representation, as having been certified by SBA as a HUBZone small business concern in the Dynamic Small Business Search and SAM, and will attempt to maintain an employment rate of HUBZone residents of 35 percent of its employees during performance of a HUBZone contract (see 13 CFR 126.200(e)(1)); and (ii) It □ is, □ is not a HUBZone joint venture that complies with the requirements of 13 CFR 126.616(a) through (c).</t>
        </is>
      </c>
      <c r="F321" s="1" t="inlineStr">
        <is>
          <t xml:space="preserve">will</t>
        </is>
      </c>
      <c r="G321" s="1" t="inlineStr">
        <is>
          <t xml:space="preserve">Yes</t>
        </is>
      </c>
      <c r="H321" s="1" t="inlineStr">
        <is>
          <t xml:space="preserve">High</t>
        </is>
      </c>
      <c r="I321" s="2"/>
      <c r="J321" s="1" t="inlineStr">
        <is>
          <t xml:space="preserve">Unassigned</t>
        </is>
      </c>
      <c r="K321" s="1"/>
      <c r="L321" s="1"/>
      <c r="M321" s="2" t="inlineStr">
        <is>
          <t xml:space="preserve">qa-candidate:ambiguous-modal</t>
        </is>
      </c>
    </row>
    <row r="322">
      <c r="A322" s="1" t="inlineStr">
        <is>
          <t xml:space="preserve">R-321</t>
        </is>
      </c>
      <c r="B322" s="1" t="inlineStr">
        <is>
          <t xml:space="preserve">K.13</t>
        </is>
      </c>
      <c r="C322" s="1"/>
      <c r="D322" s="1">
        <v>85</v>
      </c>
      <c r="E322" s="2" t="inlineStr">
        <is>
          <t xml:space="preserve">[The offeror shall enter the name and unique entity identifier of each party to the joint venture: ______.]</t>
        </is>
      </c>
      <c r="F322" s="1" t="inlineStr">
        <is>
          <t xml:space="preserve">shall</t>
        </is>
      </c>
      <c r="G322" s="1" t="inlineStr">
        <is>
          <t xml:space="preserve">Yes</t>
        </is>
      </c>
      <c r="H322" s="1" t="inlineStr">
        <is>
          <t xml:space="preserve">High</t>
        </is>
      </c>
      <c r="I322" s="2"/>
      <c r="J322" s="1" t="inlineStr">
        <is>
          <t xml:space="preserve">Unassigned</t>
        </is>
      </c>
      <c r="K322" s="1"/>
      <c r="L322" s="1"/>
      <c r="M322" s="2" t="inlineStr">
        <is>
          <t xml:space="preserve">near-duplicate:R-318; qa:flags:same joint venture party listing as R-318</t>
        </is>
      </c>
    </row>
    <row r="323">
      <c r="A323" s="1" t="inlineStr">
        <is>
          <t xml:space="preserve">R-322</t>
        </is>
      </c>
      <c r="B323" s="1" t="inlineStr">
        <is>
          <t xml:space="preserve">K.13</t>
        </is>
      </c>
      <c r="C323" s="1"/>
      <c r="D323" s="1">
        <v>85</v>
      </c>
      <c r="E323" s="2" t="inlineStr">
        <is>
          <t xml:space="preserve">Each HUBZone small business concern participating in the HUBZone joint venture shall provide representation of its HUBZone status.</t>
        </is>
      </c>
      <c r="F323" s="1" t="inlineStr">
        <is>
          <t xml:space="preserve">shall</t>
        </is>
      </c>
      <c r="G323" s="1" t="inlineStr">
        <is>
          <t xml:space="preserve">Yes</t>
        </is>
      </c>
      <c r="H323" s="1" t="inlineStr">
        <is>
          <t xml:space="preserve">High</t>
        </is>
      </c>
      <c r="I323" s="2"/>
      <c r="J323" s="1" t="inlineStr">
        <is>
          <t xml:space="preserve">Unassigned</t>
        </is>
      </c>
      <c r="K323" s="1"/>
      <c r="L323" s="1"/>
      <c r="M323" s="2"/>
    </row>
    <row r="324">
      <c r="A324" s="1" t="inlineStr">
        <is>
          <t xml:space="preserve">R-323</t>
        </is>
      </c>
      <c r="B324" s="1" t="inlineStr">
        <is>
          <t xml:space="preserve">K.13</t>
        </is>
      </c>
      <c r="C324" s="1"/>
      <c r="D324" s="1">
        <v>86</v>
      </c>
      <c r="E324" s="2" t="inlineStr">
        <is>
          <t xml:space="preserve">By submission of its offer, the offeror certifies to the best of its knowledge and belief that no Federal appropriated funds have been paid or will be paid to any person for influencing or attempting to influence an officer or employee of any agency, a Member of Congress, an officer or employee of Congress or an employee of a Member of Congress on his or her behalf in connection with the award of any resultant contract.</t>
        </is>
      </c>
      <c r="F324" s="1" t="inlineStr">
        <is>
          <t xml:space="preserve">other</t>
        </is>
      </c>
      <c r="G324" s="1" t="inlineStr">
        <is>
          <t xml:space="preserve">Yes</t>
        </is>
      </c>
      <c r="H324" s="1" t="inlineStr">
        <is>
          <t xml:space="preserve">High</t>
        </is>
      </c>
      <c r="I324" s="2"/>
      <c r="J324" s="1" t="inlineStr">
        <is>
          <t xml:space="preserve">Unassigned</t>
        </is>
      </c>
      <c r="K324" s="1"/>
      <c r="L324" s="1"/>
      <c r="M324" s="2"/>
    </row>
    <row r="325">
      <c r="A325" s="1" t="inlineStr">
        <is>
          <t xml:space="preserve">R-324</t>
        </is>
      </c>
      <c r="B325" s="1" t="inlineStr">
        <is>
          <t xml:space="preserve">K.13</t>
        </is>
      </c>
      <c r="C325" s="1"/>
      <c r="D325" s="1">
        <v>86</v>
      </c>
      <c r="E325" s="2" t="inlineStr">
        <is>
          <t xml:space="preserve">If any registrants under the Lobbying Disclosure Act of 1995 have made a lobbying contact on behalf of the offeror with respect to this contract, the offeror shall complete and submit, with its offer, OMB Standard Form LLL, Disclosure of Lobbying Activities, to provide the name of the registrants.</t>
        </is>
      </c>
      <c r="F325" s="1" t="inlineStr">
        <is>
          <t xml:space="preserve">shall</t>
        </is>
      </c>
      <c r="G325" s="1" t="inlineStr">
        <is>
          <t xml:space="preserve">Yes</t>
        </is>
      </c>
      <c r="H325" s="1" t="inlineStr">
        <is>
          <t xml:space="preserve">High</t>
        </is>
      </c>
      <c r="I325" s="2"/>
      <c r="J325" s="1" t="inlineStr">
        <is>
          <t xml:space="preserve">Unassigned</t>
        </is>
      </c>
      <c r="K325" s="1"/>
      <c r="L325" s="1"/>
      <c r="M325" s="2"/>
    </row>
    <row r="326">
      <c r="A326" s="1" t="inlineStr">
        <is>
          <t xml:space="preserve">R-325</t>
        </is>
      </c>
      <c r="B326" s="1" t="inlineStr">
        <is>
          <t xml:space="preserve">K.13</t>
        </is>
      </c>
      <c r="C326" s="1"/>
      <c r="D326" s="1">
        <v>86</v>
      </c>
      <c r="E326" s="2" t="inlineStr">
        <is>
          <t xml:space="preserve">(1) (i) The Offeror certifies that each end product, except those listed in paragraph (f)(2) of this provision, is a domestic end product and that each domestic end product listed in paragraph (f)(3) of this provision contains a critical component.</t>
        </is>
      </c>
      <c r="F326" s="1" t="inlineStr">
        <is>
          <t xml:space="preserve">other</t>
        </is>
      </c>
      <c r="G326" s="1" t="inlineStr">
        <is>
          <t xml:space="preserve">Yes</t>
        </is>
      </c>
      <c r="H326" s="1" t="inlineStr">
        <is>
          <t xml:space="preserve">High</t>
        </is>
      </c>
      <c r="I326" s="2"/>
      <c r="J326" s="1" t="inlineStr">
        <is>
          <t xml:space="preserve">Unassigned</t>
        </is>
      </c>
      <c r="K326" s="1"/>
      <c r="L326" s="1"/>
      <c r="M326" s="2"/>
    </row>
    <row r="327">
      <c r="A327" s="1" t="inlineStr">
        <is>
          <t xml:space="preserve">R-326</t>
        </is>
      </c>
      <c r="B327" s="1" t="inlineStr">
        <is>
          <t xml:space="preserve">K.13</t>
        </is>
      </c>
      <c r="C327" s="1"/>
      <c r="D327" s="1">
        <v>86</v>
      </c>
      <c r="E327" s="2" t="inlineStr">
        <is>
          <t xml:space="preserve">(ii) The Offeror shall list as foreign end products those end products manufactured in the United States that do not qualify as domestic end products.</t>
        </is>
      </c>
      <c r="F327" s="1" t="inlineStr">
        <is>
          <t xml:space="preserve">shall</t>
        </is>
      </c>
      <c r="G327" s="1" t="inlineStr">
        <is>
          <t xml:space="preserve">Yes</t>
        </is>
      </c>
      <c r="H327" s="1" t="inlineStr">
        <is>
          <t xml:space="preserve">High</t>
        </is>
      </c>
      <c r="I327" s="2"/>
      <c r="J327" s="1" t="inlineStr">
        <is>
          <t xml:space="preserve">Unassigned</t>
        </is>
      </c>
      <c r="K327" s="1"/>
      <c r="L327" s="1"/>
      <c r="M327" s="2"/>
    </row>
    <row r="328">
      <c r="A328" s="1" t="inlineStr">
        <is>
          <t xml:space="preserve">R-327</t>
        </is>
      </c>
      <c r="B328" s="1" t="inlineStr">
        <is>
          <t xml:space="preserve">K.13</t>
        </is>
      </c>
      <c r="C328" s="1"/>
      <c r="D328" s="1">
        <v>86</v>
      </c>
      <c r="E328" s="2" t="inlineStr">
        <is>
          <t xml:space="preserve">For those foreign end products that do not consist wholly or predominantly of iron or steel or a combination of both, the Offeror shall also indicate whether these foreign end products exceed 55 percent domestic content, except for those that are COTS items.</t>
        </is>
      </c>
      <c r="F328" s="1" t="inlineStr">
        <is>
          <t xml:space="preserve">shall</t>
        </is>
      </c>
      <c r="G328" s="1" t="inlineStr">
        <is>
          <t xml:space="preserve">Yes</t>
        </is>
      </c>
      <c r="H328" s="1" t="inlineStr">
        <is>
          <t xml:space="preserve">High</t>
        </is>
      </c>
      <c r="I328" s="2"/>
      <c r="J328" s="1" t="inlineStr">
        <is>
          <t xml:space="preserve">Unassigned</t>
        </is>
      </c>
      <c r="K328" s="1"/>
      <c r="L328" s="1"/>
      <c r="M328" s="2"/>
    </row>
    <row r="329">
      <c r="A329" s="1" t="inlineStr">
        <is>
          <t xml:space="preserve">R-328</t>
        </is>
      </c>
      <c r="B329" s="1" t="inlineStr">
        <is>
          <t xml:space="preserve">K.13</t>
        </is>
      </c>
      <c r="C329" s="1"/>
      <c r="D329" s="1">
        <v>86</v>
      </c>
      <c r="E329" s="2" t="inlineStr">
        <is>
          <t xml:space="preserve">(iii) The Offeror shall separately list the line item numbers of domestic end products that contain a critical component (see FAR 25.105).</t>
        </is>
      </c>
      <c r="F329" s="1" t="inlineStr">
        <is>
          <t xml:space="preserve">shall</t>
        </is>
      </c>
      <c r="G329" s="1" t="inlineStr">
        <is>
          <t xml:space="preserve">Yes</t>
        </is>
      </c>
      <c r="H329" s="1" t="inlineStr">
        <is>
          <t xml:space="preserve">High</t>
        </is>
      </c>
      <c r="I329" s="2"/>
      <c r="J329" s="1" t="inlineStr">
        <is>
          <t xml:space="preserve">Unassigned</t>
        </is>
      </c>
      <c r="K329" s="1"/>
      <c r="L329" s="1"/>
      <c r="M329" s="2"/>
    </row>
    <row r="330">
      <c r="A330" s="1" t="inlineStr">
        <is>
          <t xml:space="preserve">R-329</t>
        </is>
      </c>
      <c r="B330" s="1" t="inlineStr">
        <is>
          <t xml:space="preserve">K.13</t>
        </is>
      </c>
      <c r="C330" s="1"/>
      <c r="D330" s="1">
        <v>87</v>
      </c>
      <c r="E330" s="2" t="inlineStr">
        <is>
          <t xml:space="preserve">(i) (A) The Offeror certifies that each end product, except those listed in paragraph (g)(1)(ii) or (iii) of this provision, is a domestic end product and that each domestic end product listed in paragraph (g)(1)(iv) of this provision contains a critical component.</t>
        </is>
      </c>
      <c r="F330" s="1" t="inlineStr">
        <is>
          <t xml:space="preserve">other</t>
        </is>
      </c>
      <c r="G330" s="1" t="inlineStr">
        <is>
          <t xml:space="preserve">Yes</t>
        </is>
      </c>
      <c r="H330" s="1" t="inlineStr">
        <is>
          <t xml:space="preserve">High</t>
        </is>
      </c>
      <c r="I330" s="2"/>
      <c r="J330" s="1" t="inlineStr">
        <is>
          <t xml:space="preserve">Unassigned</t>
        </is>
      </c>
      <c r="K330" s="1"/>
      <c r="L330" s="1"/>
      <c r="M330" s="2"/>
    </row>
    <row r="331">
      <c r="A331" s="1" t="inlineStr">
        <is>
          <t xml:space="preserve">R-330</t>
        </is>
      </c>
      <c r="B331" s="1" t="inlineStr">
        <is>
          <t xml:space="preserve">K.13</t>
        </is>
      </c>
      <c r="C331" s="1"/>
      <c r="D331" s="1">
        <v>87</v>
      </c>
      <c r="E331" s="2" t="inlineStr">
        <is>
          <t xml:space="preserve">(ii) The Offeror certifies that the following supplies are Free Trade Agreement country end products (other than Bahraini, Moroccan, Omani, Panamanian, or Peruvian end products) or Israeli end products as defined in the clause of this solicitation entitled "Buy American‐Free Trade Agreements‐Israeli Trade Act."</t>
        </is>
      </c>
      <c r="F331" s="1" t="inlineStr">
        <is>
          <t xml:space="preserve">other</t>
        </is>
      </c>
      <c r="G331" s="1" t="inlineStr">
        <is>
          <t xml:space="preserve">Yes</t>
        </is>
      </c>
      <c r="H331" s="1" t="inlineStr">
        <is>
          <t xml:space="preserve">High</t>
        </is>
      </c>
      <c r="I331" s="2"/>
      <c r="J331" s="1" t="inlineStr">
        <is>
          <t xml:space="preserve">Unassigned</t>
        </is>
      </c>
      <c r="K331" s="1"/>
      <c r="L331" s="1"/>
      <c r="M331" s="2"/>
    </row>
    <row r="332">
      <c r="A332" s="1" t="inlineStr">
        <is>
          <t xml:space="preserve">R-331</t>
        </is>
      </c>
      <c r="B332" s="1" t="inlineStr">
        <is>
          <t xml:space="preserve">K.13</t>
        </is>
      </c>
      <c r="C332" s="1"/>
      <c r="D332" s="1">
        <v>88</v>
      </c>
      <c r="E332" s="2" t="inlineStr">
        <is>
          <t xml:space="preserve">[List as necessary] (iii) The Offeror shall list those supplies that are foreign end products (other than those listed in paragraph (g)(1)(ii) of this provision) as defined in the clause of this solicitation entitled "Buy American‐Free Trade Agreements‐Israeli Trade Act."</t>
        </is>
      </c>
      <c r="F332" s="1" t="inlineStr">
        <is>
          <t xml:space="preserve">shall</t>
        </is>
      </c>
      <c r="G332" s="1" t="inlineStr">
        <is>
          <t xml:space="preserve">Yes</t>
        </is>
      </c>
      <c r="H332" s="1" t="inlineStr">
        <is>
          <t xml:space="preserve">High</t>
        </is>
      </c>
      <c r="I332" s="2"/>
      <c r="J332" s="1" t="inlineStr">
        <is>
          <t xml:space="preserve">Unassigned</t>
        </is>
      </c>
      <c r="K332" s="1"/>
      <c r="L332" s="1"/>
      <c r="M332" s="2"/>
    </row>
    <row r="333">
      <c r="A333" s="1" t="inlineStr">
        <is>
          <t xml:space="preserve">R-332</t>
        </is>
      </c>
      <c r="B333" s="1" t="inlineStr">
        <is>
          <t xml:space="preserve">K.13</t>
        </is>
      </c>
      <c r="C333" s="1"/>
      <c r="D333" s="1">
        <v>88</v>
      </c>
      <c r="E333" s="2" t="inlineStr">
        <is>
          <t xml:space="preserve">The Offeror shall list as other foreign end products those end products manufactured in the United States that do not qualify as domestic end products.</t>
        </is>
      </c>
      <c r="F333" s="1" t="inlineStr">
        <is>
          <t xml:space="preserve">shall</t>
        </is>
      </c>
      <c r="G333" s="1" t="inlineStr">
        <is>
          <t xml:space="preserve">Yes</t>
        </is>
      </c>
      <c r="H333" s="1" t="inlineStr">
        <is>
          <t xml:space="preserve">High</t>
        </is>
      </c>
      <c r="I333" s="2"/>
      <c r="J333" s="1" t="inlineStr">
        <is>
          <t xml:space="preserve">Unassigned</t>
        </is>
      </c>
      <c r="K333" s="1"/>
      <c r="L333" s="1"/>
      <c r="M333" s="2"/>
    </row>
    <row r="334">
      <c r="A334" s="1" t="inlineStr">
        <is>
          <t xml:space="preserve">R-333</t>
        </is>
      </c>
      <c r="B334" s="1" t="inlineStr">
        <is>
          <t xml:space="preserve">K.13</t>
        </is>
      </c>
      <c r="C334" s="1"/>
      <c r="D334" s="1">
        <v>88</v>
      </c>
      <c r="E334" s="2" t="inlineStr">
        <is>
          <t xml:space="preserve">[List as necessary] (iv) The Offeror shall list the line item numbers of domestic end products that contain a critical component (see FAR 25.105).</t>
        </is>
      </c>
      <c r="F334" s="1" t="inlineStr">
        <is>
          <t xml:space="preserve">shall</t>
        </is>
      </c>
      <c r="G334" s="1" t="inlineStr">
        <is>
          <t xml:space="preserve">Yes</t>
        </is>
      </c>
      <c r="H334" s="1" t="inlineStr">
        <is>
          <t xml:space="preserve">High</t>
        </is>
      </c>
      <c r="I334" s="2"/>
      <c r="J334" s="1" t="inlineStr">
        <is>
          <t xml:space="preserve">Unassigned</t>
        </is>
      </c>
      <c r="K334" s="1"/>
      <c r="L334" s="1"/>
      <c r="M334" s="2"/>
    </row>
    <row r="335">
      <c r="A335" s="1" t="inlineStr">
        <is>
          <t xml:space="preserve">R-334</t>
        </is>
      </c>
      <c r="B335" s="1" t="inlineStr">
        <is>
          <t xml:space="preserve">K.13</t>
        </is>
      </c>
      <c r="C335" s="1"/>
      <c r="D335" s="1">
        <v>89</v>
      </c>
      <c r="E335" s="2" t="inlineStr">
        <is>
          <t xml:space="preserve">(g)(1)(ii) The offeror certifies that the following supplies are Israeli end products as defined in the clause of this solicitation entitled “Buy American—Free Trade Agreements—Israeli Trade Act”:</t>
        </is>
      </c>
      <c r="F335" s="1" t="inlineStr">
        <is>
          <t xml:space="preserve">other</t>
        </is>
      </c>
      <c r="G335" s="1" t="inlineStr">
        <is>
          <t xml:space="preserve">Yes</t>
        </is>
      </c>
      <c r="H335" s="1" t="inlineStr">
        <is>
          <t xml:space="preserve">High</t>
        </is>
      </c>
      <c r="I335" s="2"/>
      <c r="J335" s="1" t="inlineStr">
        <is>
          <t xml:space="preserve">Unassigned</t>
        </is>
      </c>
      <c r="K335" s="1"/>
      <c r="L335" s="1"/>
      <c r="M335" s="2"/>
    </row>
    <row r="336">
      <c r="A336" s="1" t="inlineStr">
        <is>
          <t xml:space="preserve">R-335</t>
        </is>
      </c>
      <c r="B336" s="1" t="inlineStr">
        <is>
          <t xml:space="preserve">K.13</t>
        </is>
      </c>
      <c r="C336" s="1"/>
      <c r="D336" s="1">
        <v>89</v>
      </c>
      <c r="E336" s="2" t="inlineStr">
        <is>
          <t xml:space="preserve">(g)(1)(ii) The Offeror certifies that the following supplies are Korean end products or Israeli end products as defined in the clause of this solicitation entitled “Buy American— Free Trade Agreements—Israeli Trade Act”:</t>
        </is>
      </c>
      <c r="F336" s="1" t="inlineStr">
        <is>
          <t xml:space="preserve">other</t>
        </is>
      </c>
      <c r="G336" s="1" t="inlineStr">
        <is>
          <t xml:space="preserve">Yes</t>
        </is>
      </c>
      <c r="H336" s="1" t="inlineStr">
        <is>
          <t xml:space="preserve">High</t>
        </is>
      </c>
      <c r="I336" s="2"/>
      <c r="J336" s="1" t="inlineStr">
        <is>
          <t xml:space="preserve">Unassigned</t>
        </is>
      </c>
      <c r="K336" s="1"/>
      <c r="L336" s="1"/>
      <c r="M336" s="2"/>
    </row>
    <row r="337">
      <c r="A337" s="1" t="inlineStr">
        <is>
          <t xml:space="preserve">R-336</t>
        </is>
      </c>
      <c r="B337" s="1" t="inlineStr">
        <is>
          <t xml:space="preserve">K.13</t>
        </is>
      </c>
      <c r="C337" s="1"/>
      <c r="D337" s="1">
        <v>90</v>
      </c>
      <c r="E337" s="2" t="inlineStr">
        <is>
          <t xml:space="preserve">(i) The offeror certifies that each end product, except those listed in paragraph (g)(4)(ii) of this provision, is a U.S.‐made or designated country end product, as defined in the clause of this solicitation entitled "Trade Agreements."</t>
        </is>
      </c>
      <c r="F337" s="1" t="inlineStr">
        <is>
          <t xml:space="preserve">other</t>
        </is>
      </c>
      <c r="G337" s="1" t="inlineStr">
        <is>
          <t xml:space="preserve">Yes</t>
        </is>
      </c>
      <c r="H337" s="1" t="inlineStr">
        <is>
          <t xml:space="preserve">High</t>
        </is>
      </c>
      <c r="I337" s="2"/>
      <c r="J337" s="1" t="inlineStr">
        <is>
          <t xml:space="preserve">Unassigned</t>
        </is>
      </c>
      <c r="K337" s="1"/>
      <c r="L337" s="1"/>
      <c r="M337" s="2"/>
    </row>
    <row r="338">
      <c r="A338" s="1" t="inlineStr">
        <is>
          <t xml:space="preserve">R-337</t>
        </is>
      </c>
      <c r="B338" s="1" t="inlineStr">
        <is>
          <t xml:space="preserve">K.13</t>
        </is>
      </c>
      <c r="C338" s="1"/>
      <c r="D338" s="1">
        <v>90</v>
      </c>
      <c r="E338" s="2" t="inlineStr">
        <is>
          <t xml:space="preserve">(ii) The offeror shall list as other end products those end products that are not U.S.‐ made or designated country end products.</t>
        </is>
      </c>
      <c r="F338" s="1" t="inlineStr">
        <is>
          <t xml:space="preserve">shall</t>
        </is>
      </c>
      <c r="G338" s="1" t="inlineStr">
        <is>
          <t xml:space="preserve">Yes</t>
        </is>
      </c>
      <c r="H338" s="1" t="inlineStr">
        <is>
          <t xml:space="preserve">High</t>
        </is>
      </c>
      <c r="I338" s="2"/>
      <c r="J338" s="1" t="inlineStr">
        <is>
          <t xml:space="preserve">Unassigned</t>
        </is>
      </c>
      <c r="K338" s="1"/>
      <c r="L338" s="1"/>
      <c r="M338" s="2"/>
    </row>
    <row r="339">
      <c r="A339" s="1" t="inlineStr">
        <is>
          <t xml:space="preserve">R-338</t>
        </is>
      </c>
      <c r="B339" s="1" t="inlineStr">
        <is>
          <t xml:space="preserve">K.13</t>
        </is>
      </c>
      <c r="C339" s="1"/>
      <c r="D339" s="1">
        <v>91</v>
      </c>
      <c r="E339" s="2" t="inlineStr">
        <is>
          <t xml:space="preserve">The offeror certifies, to the best of its knowledge and belief, that the offeror and/or any of its principals– (1) □ Are, □ are not presently debarred, suspended, proposed for debarment, or declared ineligible for the award of contracts by any Federal agency; (2) □ Have, □ have not, within a three‐year period preceding this offer, been convicted of or had a civil judgment rendered against them for: commission of fraud or a criminal offense in connection with obtaining, attempting to obtain, or performing a Federal, state or local government contract or subcontract; violation of Federal or state antitrust statutes relating to the submission of offers; or commission of embezzlement, theft, forgery, bribery, falsification or destruction of records, making false statements, tax evasion, violating Federal criminal tax laws, or receiving stolen property; (3) □ Are, □ are not presently indicted for, or otherwise criminally or civilly charged by a Government entity with, commission of any of these offenses enumerated in paragraph (h)(2) of this clause; and (4) □ Have, □ have not, within a three‐year period preceding this offer, been notified of any delinquent Federal taxes in an amount that exceeds the threshold at 9.104‐5(a)(2) for which the liability remains unsatisfied.</t>
        </is>
      </c>
      <c r="F339" s="1" t="inlineStr">
        <is>
          <t xml:space="preserve">other</t>
        </is>
      </c>
      <c r="G339" s="1" t="inlineStr">
        <is>
          <t xml:space="preserve">Yes</t>
        </is>
      </c>
      <c r="H339" s="1" t="inlineStr">
        <is>
          <t xml:space="preserve">High</t>
        </is>
      </c>
      <c r="I339" s="2"/>
      <c r="J339" s="1" t="inlineStr">
        <is>
          <t xml:space="preserve">Unassigned</t>
        </is>
      </c>
      <c r="K339" s="1"/>
      <c r="L339" s="1"/>
      <c r="M339" s="2"/>
    </row>
    <row r="340">
      <c r="A340" s="1" t="inlineStr">
        <is>
          <t xml:space="preserve">R-339</t>
        </is>
      </c>
      <c r="B340" s="1" t="inlineStr">
        <is>
          <t xml:space="preserve">K.13</t>
        </is>
      </c>
      <c r="C340" s="1"/>
      <c r="D340" s="1">
        <v>92</v>
      </c>
      <c r="E340" s="2" t="inlineStr">
        <is>
          <t xml:space="preserve">[The Contracting Officer must list in paragraph (i)(1) any end products being acquired under this solicitation that are included in the List of Products Requiring Contractor Certification as to Forced or Indentured Child Labor, unless excluded at 22.1503(b).]</t>
        </is>
      </c>
      <c r="F340" s="1" t="inlineStr">
        <is>
          <t xml:space="preserve">must</t>
        </is>
      </c>
      <c r="G340" s="1" t="inlineStr">
        <is>
          <t xml:space="preserve">Yes</t>
        </is>
      </c>
      <c r="H340" s="1" t="inlineStr">
        <is>
          <t xml:space="preserve">High</t>
        </is>
      </c>
      <c r="I340" s="2"/>
      <c r="J340" s="1" t="inlineStr">
        <is>
          <t xml:space="preserve">Government Dependency</t>
        </is>
      </c>
      <c r="K340" s="1" t="inlineStr">
        <is>
          <t xml:space="preserve">Government</t>
        </is>
      </c>
      <c r="L340" s="1"/>
      <c r="M340" s="2" t="inlineStr">
        <is>
          <t xml:space="preserve">government-obligation</t>
        </is>
      </c>
    </row>
    <row r="341">
      <c r="A341" s="1" t="inlineStr">
        <is>
          <t xml:space="preserve">R-340</t>
        </is>
      </c>
      <c r="B341" s="1" t="inlineStr">
        <is>
          <t xml:space="preserve">K.13</t>
        </is>
      </c>
      <c r="C341" s="1"/>
      <c r="D341" s="1">
        <v>92</v>
      </c>
      <c r="E341" s="2" t="inlineStr">
        <is>
          <t xml:space="preserve">[If the Contracting Officer has identified end products and countries of origin in paragraph (i)(1) of this provision, then the offeror must certify to either (i)(2)(i) or (i)(2)(ii) by checking the appropriate block.]</t>
        </is>
      </c>
      <c r="F341" s="1" t="inlineStr">
        <is>
          <t xml:space="preserve">must</t>
        </is>
      </c>
      <c r="G341" s="1" t="inlineStr">
        <is>
          <t xml:space="preserve">Yes</t>
        </is>
      </c>
      <c r="H341" s="1" t="inlineStr">
        <is>
          <t xml:space="preserve">High</t>
        </is>
      </c>
      <c r="I341" s="2"/>
      <c r="J341" s="1" t="inlineStr">
        <is>
          <t xml:space="preserve">Unassigned</t>
        </is>
      </c>
      <c r="K341" s="1"/>
      <c r="L341" s="1"/>
      <c r="M341" s="2"/>
    </row>
    <row r="342">
      <c r="A342" s="1" t="inlineStr">
        <is>
          <t xml:space="preserve">R-341</t>
        </is>
      </c>
      <c r="B342" s="1" t="inlineStr">
        <is>
          <t xml:space="preserve">K.13</t>
        </is>
      </c>
      <c r="C342" s="1"/>
      <c r="D342" s="1">
        <v>92</v>
      </c>
      <c r="E342" s="2" t="inlineStr">
        <is>
          <t xml:space="preserve">The offeror certifies that it has made a good faith effort to determine whether forced or indentured child labor was used to mine, produce, or manufacture any such end product furnished under this contract.</t>
        </is>
      </c>
      <c r="F342" s="1" t="inlineStr">
        <is>
          <t xml:space="preserve">other</t>
        </is>
      </c>
      <c r="G342" s="1" t="inlineStr">
        <is>
          <t xml:space="preserve">Yes</t>
        </is>
      </c>
      <c r="H342" s="1" t="inlineStr">
        <is>
          <t xml:space="preserve">High</t>
        </is>
      </c>
      <c r="I342" s="2"/>
      <c r="J342" s="1" t="inlineStr">
        <is>
          <t xml:space="preserve">Unassigned</t>
        </is>
      </c>
      <c r="K342" s="1"/>
      <c r="L342" s="1"/>
      <c r="M342" s="2" t="inlineStr">
        <is>
          <t xml:space="preserve">qa-candidate:weak-verifiability</t>
        </is>
      </c>
    </row>
    <row r="343">
      <c r="A343" s="1" t="inlineStr">
        <is>
          <t xml:space="preserve">R-342</t>
        </is>
      </c>
      <c r="B343" s="1" t="inlineStr">
        <is>
          <t xml:space="preserve">K.13</t>
        </is>
      </c>
      <c r="C343" s="1"/>
      <c r="D343" s="1">
        <v>93</v>
      </c>
      <c r="E343" s="2" t="inlineStr">
        <is>
          <t xml:space="preserve">On the basis of those efforts, the offeror certifies that it is not aware of any such use of child labor.</t>
        </is>
      </c>
      <c r="F343" s="1" t="inlineStr">
        <is>
          <t xml:space="preserve">other</t>
        </is>
      </c>
      <c r="G343" s="1" t="inlineStr">
        <is>
          <t xml:space="preserve">Yes</t>
        </is>
      </c>
      <c r="H343" s="1" t="inlineStr">
        <is>
          <t xml:space="preserve">High</t>
        </is>
      </c>
      <c r="I343" s="2"/>
      <c r="J343" s="1" t="inlineStr">
        <is>
          <t xml:space="preserve">Unassigned</t>
        </is>
      </c>
      <c r="K343" s="1"/>
      <c r="L343" s="1"/>
      <c r="M343" s="2"/>
    </row>
    <row r="344">
      <c r="A344" s="1" t="inlineStr">
        <is>
          <t xml:space="preserve">R-343</t>
        </is>
      </c>
      <c r="B344" s="1" t="inlineStr">
        <is>
          <t xml:space="preserve">K.13</t>
        </is>
      </c>
      <c r="C344" s="1"/>
      <c r="D344" s="1">
        <v>93</v>
      </c>
      <c r="E344" s="2" t="inlineStr">
        <is>
          <t xml:space="preserve">For statistical purposes only, the offeror shall indicate whether the place of manufacture of the end products it expects to provide in response to this solicitation is predominantly‐ (1) □ In the United States (Check this box if the total anticipated price of offered end products manufactured in the United States exceeds the total anticipated price of offered end products manufactured outside the United States); or (2) □ Outside the United States.</t>
        </is>
      </c>
      <c r="F344" s="1" t="inlineStr">
        <is>
          <t xml:space="preserve">shall</t>
        </is>
      </c>
      <c r="G344" s="1" t="inlineStr">
        <is>
          <t xml:space="preserve">Yes</t>
        </is>
      </c>
      <c r="H344" s="1" t="inlineStr">
        <is>
          <t xml:space="preserve">High</t>
        </is>
      </c>
      <c r="I344" s="2"/>
      <c r="J344" s="1" t="inlineStr">
        <is>
          <t xml:space="preserve">Unassigned</t>
        </is>
      </c>
      <c r="K344" s="1"/>
      <c r="L344" s="1"/>
      <c r="M344" s="2"/>
    </row>
    <row r="345">
      <c r="A345" s="1" t="inlineStr">
        <is>
          <t xml:space="preserve">R-344</t>
        </is>
      </c>
      <c r="B345" s="1" t="inlineStr">
        <is>
          <t xml:space="preserve">K.13</t>
        </is>
      </c>
      <c r="C345" s="1"/>
      <c r="D345" s="1">
        <v>93</v>
      </c>
      <c r="E345" s="2" t="inlineStr">
        <is>
          <t xml:space="preserve">The offeror □ does □ does not certify that– (i) The items of equipment to be serviced under this contract are used regularly for other than Governmental purposes and are sold or traded by the offeror (or subcontractor in the case of an exempt subcontract) in substantial quantities to the general public in the course of normal business operations; (ii) The services will be furnished at prices which are, or are based on, established catalog or market prices (see FAR 22.1003‐4(c)(2)(ii)) for the maintenance, calibration, or repair of such equipment; and (iii) The compensation (wage and fringe benefits) plan for all service employees performing work under the contract will be the same as that used for these employees and equivalent employees servicing the same equipment of commercial customers.</t>
        </is>
      </c>
      <c r="F345" s="1" t="inlineStr">
        <is>
          <t xml:space="preserve">other</t>
        </is>
      </c>
      <c r="G345" s="1" t="inlineStr">
        <is>
          <t xml:space="preserve">Yes</t>
        </is>
      </c>
      <c r="H345" s="1" t="inlineStr">
        <is>
          <t xml:space="preserve">High</t>
        </is>
      </c>
      <c r="I345" s="2"/>
      <c r="J345" s="1" t="inlineStr">
        <is>
          <t xml:space="preserve">Unassigned</t>
        </is>
      </c>
      <c r="K345" s="1"/>
      <c r="L345" s="1"/>
      <c r="M345" s="2"/>
    </row>
    <row r="346">
      <c r="A346" s="1" t="inlineStr">
        <is>
          <t xml:space="preserve">R-345</t>
        </is>
      </c>
      <c r="B346" s="1" t="inlineStr">
        <is>
          <t xml:space="preserve">K.13</t>
        </is>
      </c>
      <c r="C346" s="1"/>
      <c r="D346" s="1">
        <v>93</v>
      </c>
      <c r="E346" s="2" t="inlineStr">
        <is>
          <t xml:space="preserve">The offeror □ does □ does not certify that‐ (i) The services under the contract are offered and sold regularly to non‐ Governmental customers, and are provided by the offeror (or subcontractor in the case of an exempt subcontract) to the general public in substantial quantities in the course of normal business operations; (ii) The contract services will be furnished at prices that are, or are based on, established catalog or market prices (see FAR 22.1003‐4(d)(2)(iii)); (iii) Each service employee who will perform the services under the contract will spend only a small portion of his or her time (a monthly average of less than 20 percent of the available hours on an annualized basis, or less than 20 percent of available hours during the contract period if the contract period is less than a month) servicing the Government contract; and (iv) The compensation (wage and fringe benefits) plan for all service employees performing work under the contract is the same as that used for these employees and equivalent employees servicing commercial customers.</t>
        </is>
      </c>
      <c r="F346" s="1" t="inlineStr">
        <is>
          <t xml:space="preserve">other</t>
        </is>
      </c>
      <c r="G346" s="1" t="inlineStr">
        <is>
          <t xml:space="preserve">Yes</t>
        </is>
      </c>
      <c r="H346" s="1" t="inlineStr">
        <is>
          <t xml:space="preserve">High</t>
        </is>
      </c>
      <c r="I346" s="2"/>
      <c r="J346" s="1" t="inlineStr">
        <is>
          <t xml:space="preserve">Unassigned</t>
        </is>
      </c>
      <c r="K346" s="1"/>
      <c r="L346" s="1"/>
      <c r="M346" s="2"/>
    </row>
    <row r="347">
      <c r="A347" s="1" t="inlineStr">
        <is>
          <t xml:space="preserve">R-346</t>
        </is>
      </c>
      <c r="B347" s="1" t="inlineStr">
        <is>
          <t xml:space="preserve">K.13</t>
        </is>
      </c>
      <c r="C347" s="1"/>
      <c r="D347" s="1">
        <v>94</v>
      </c>
      <c r="E347" s="2" t="inlineStr">
        <is>
          <t xml:space="preserve">(3) If paragraph (k)(1) or (k)(2) of this clause applies– (i) If the offeror does not certify to the conditions in paragraph (k)(1) or (k)(2) and the Contracting Officer did not attach a Service Contract Labor Standards wage determination to the solicitation, the offeror shall notify the Contracting Officer as soon as possible; and (ii) The Contracting Officer may not make an award to the offeror if the offeror fails to execute the certification in paragraph (k)(1) or (k)(2) of this clause or to contact the Contracting Officer as required in paragraph (k)(3)(i) of this clause.</t>
        </is>
      </c>
      <c r="F347" s="1" t="inlineStr">
        <is>
          <t xml:space="preserve">shall</t>
        </is>
      </c>
      <c r="G347" s="1" t="inlineStr">
        <is>
          <t xml:space="preserve">Yes</t>
        </is>
      </c>
      <c r="H347" s="1" t="inlineStr">
        <is>
          <t xml:space="preserve">High</t>
        </is>
      </c>
      <c r="I347" s="2"/>
      <c r="J347" s="1" t="inlineStr">
        <is>
          <t xml:space="preserve">Unassigned</t>
        </is>
      </c>
      <c r="K347" s="1"/>
      <c r="L347" s="1"/>
      <c r="M347" s="2"/>
    </row>
    <row r="348">
      <c r="A348" s="1" t="inlineStr">
        <is>
          <t xml:space="preserve">R-347</t>
        </is>
      </c>
      <c r="B348" s="1" t="inlineStr">
        <is>
          <t xml:space="preserve">K.13</t>
        </is>
      </c>
      <c r="C348" s="1"/>
      <c r="D348" s="1">
        <v>94</v>
      </c>
      <c r="E348" s="2" t="inlineStr">
        <is>
          <t xml:space="preserve">(1) All offerors must submit the information required in paragraphs (l)(3) through (l)(5) of this provision to comply with debt collection requirements of 31 U.S.C. 7701(c) and 3325(d), reporting requirements of 26 U.S.C. 6041, 6041A, and 6050M, and implementing regulations issued by the Internal Revenue Service (IRS).</t>
        </is>
      </c>
      <c r="F348" s="1" t="inlineStr">
        <is>
          <t xml:space="preserve">must</t>
        </is>
      </c>
      <c r="G348" s="1" t="inlineStr">
        <is>
          <t xml:space="preserve">Yes</t>
        </is>
      </c>
      <c r="H348" s="1" t="inlineStr">
        <is>
          <t xml:space="preserve">High</t>
        </is>
      </c>
      <c r="I348" s="2"/>
      <c r="J348" s="1" t="inlineStr">
        <is>
          <t xml:space="preserve">Unassigned</t>
        </is>
      </c>
      <c r="K348" s="1"/>
      <c r="L348" s="1"/>
      <c r="M348" s="2"/>
    </row>
    <row r="349">
      <c r="A349" s="1" t="inlineStr">
        <is>
          <t xml:space="preserve">R-348</t>
        </is>
      </c>
      <c r="B349" s="1" t="inlineStr">
        <is>
          <t xml:space="preserve">K.13</t>
        </is>
      </c>
      <c r="C349" s="1"/>
      <c r="D349" s="1">
        <v>95</v>
      </c>
      <c r="E349" s="2" t="inlineStr">
        <is>
          <t xml:space="preserve">By submission of its offer, the offeror certifies that the offeror does not conduct any restricted business operations in Sudan.</t>
        </is>
      </c>
      <c r="F349" s="1" t="inlineStr">
        <is>
          <t xml:space="preserve">other</t>
        </is>
      </c>
      <c r="G349" s="1" t="inlineStr">
        <is>
          <t xml:space="preserve">Yes</t>
        </is>
      </c>
      <c r="H349" s="1" t="inlineStr">
        <is>
          <t xml:space="preserve">High</t>
        </is>
      </c>
      <c r="I349" s="2"/>
      <c r="J349" s="1" t="inlineStr">
        <is>
          <t xml:space="preserve">Unassigned</t>
        </is>
      </c>
      <c r="K349" s="1"/>
      <c r="L349" s="1"/>
      <c r="M349" s="2"/>
    </row>
    <row r="350">
      <c r="A350" s="1" t="inlineStr">
        <is>
          <t xml:space="preserve">R-349</t>
        </is>
      </c>
      <c r="B350" s="1" t="inlineStr">
        <is>
          <t xml:space="preserve">K.13</t>
        </is>
      </c>
      <c r="C350" s="1"/>
      <c r="D350" s="1">
        <v>95</v>
      </c>
      <c r="E350" s="2" t="inlineStr">
        <is>
          <t xml:space="preserve">(1) The offeror shall e‐mail questions concerning sensitive technology to the Department of State at CISADA106@state.gov.</t>
        </is>
      </c>
      <c r="F350" s="1" t="inlineStr">
        <is>
          <t xml:space="preserve">shall</t>
        </is>
      </c>
      <c r="G350" s="1" t="inlineStr">
        <is>
          <t xml:space="preserve">Yes</t>
        </is>
      </c>
      <c r="H350" s="1" t="inlineStr">
        <is>
          <t xml:space="preserve">High</t>
        </is>
      </c>
      <c r="I350" s="2"/>
      <c r="J350" s="1" t="inlineStr">
        <is>
          <t xml:space="preserve">Unassigned</t>
        </is>
      </c>
      <c r="K350" s="1"/>
      <c r="L350" s="1"/>
      <c r="M350" s="2"/>
    </row>
    <row r="351">
      <c r="A351" s="1" t="inlineStr">
        <is>
          <t xml:space="preserve">R-350</t>
        </is>
      </c>
      <c r="B351" s="1" t="inlineStr">
        <is>
          <t xml:space="preserve">K.13</t>
        </is>
      </c>
      <c r="C351" s="1"/>
      <c r="D351" s="1">
        <v>95</v>
      </c>
      <c r="E351" s="2" t="inlineStr">
        <is>
          <t xml:space="preserve">Unless a waiver is granted or an exception applies as provided in paragraph (o)(3) of this provision, by submission of its offer, the offeror‐ (i) Represents, to the best of its knowledge and belief, that the offeror does not export any sensitive technology to the government of Iran or any entities or individuals owned or controlled by, or acting on behalf or at the direction of, the government of Iran; (ii) Certifies that the offeror, or any person owned or controlled by the offeror, does not engage in any activities for which sanctions may be imposed under section 5 of the Iran Sanctions Act; and (iii) Certifies that the offeror, and any person owned or controlled by the offeror, does not knowingly engage in any transaction that exceeds the threshold at FAR 25.703‐2(a)(2) with Iran’s Revolutionary Guard Corps or any of its officials, agents, or affiliates, the property and interests in property of which are blocked pursuant to the International Emergency Economic Powers Act (et seq.)</t>
        </is>
      </c>
      <c r="F351" s="1" t="inlineStr">
        <is>
          <t xml:space="preserve">other</t>
        </is>
      </c>
      <c r="G351" s="1" t="inlineStr">
        <is>
          <t xml:space="preserve">Yes</t>
        </is>
      </c>
      <c r="H351" s="1" t="inlineStr">
        <is>
          <t xml:space="preserve">High</t>
        </is>
      </c>
      <c r="I351" s="2"/>
      <c r="J351" s="1" t="inlineStr">
        <is>
          <t xml:space="preserve">Unassigned</t>
        </is>
      </c>
      <c r="K351" s="1"/>
      <c r="L351" s="1"/>
      <c r="M351" s="2" t="inlineStr">
        <is>
          <t xml:space="preserve">xref:unresolved</t>
        </is>
      </c>
    </row>
    <row r="352">
      <c r="A352" s="1" t="inlineStr">
        <is>
          <t xml:space="preserve">R-351</t>
        </is>
      </c>
      <c r="B352" s="1" t="inlineStr">
        <is>
          <t xml:space="preserve">K.13</t>
        </is>
      </c>
      <c r="C352" s="1"/>
      <c r="D352" s="1">
        <v>96</v>
      </c>
      <c r="E352" s="2" t="inlineStr">
        <is>
          <t xml:space="preserve">If the Offeror has more than one immediate owner (such as a joint venture), then the Offeror shall respond to paragraph (2) and if applicable, paragraph (3) of this provision for each participant in the joint venture.</t>
        </is>
      </c>
      <c r="F352" s="1" t="inlineStr">
        <is>
          <t xml:space="preserve">shall</t>
        </is>
      </c>
      <c r="G352" s="1" t="inlineStr">
        <is>
          <t xml:space="preserve">Yes</t>
        </is>
      </c>
      <c r="H352" s="1" t="inlineStr">
        <is>
          <t xml:space="preserve">High</t>
        </is>
      </c>
      <c r="I352" s="2"/>
      <c r="J352" s="1" t="inlineStr">
        <is>
          <t xml:space="preserve">Unassigned</t>
        </is>
      </c>
      <c r="K352" s="1"/>
      <c r="L352" s="1"/>
      <c r="M352" s="2"/>
    </row>
    <row r="353">
      <c r="A353" s="1" t="inlineStr">
        <is>
          <t xml:space="preserve">R-352</t>
        </is>
      </c>
      <c r="B353" s="1" t="inlineStr">
        <is>
          <t xml:space="preserve">K.13</t>
        </is>
      </c>
      <c r="C353" s="1"/>
      <c r="D353" s="1">
        <v>98</v>
      </c>
      <c r="E353" s="2" t="inlineStr">
        <is>
          <t xml:space="preserve">(1) This representation shall be completed if the Offeror received $7.5 million or more in contract awards in the prior Federal fiscal year.</t>
        </is>
      </c>
      <c r="F353" s="1" t="inlineStr">
        <is>
          <t xml:space="preserve">shall</t>
        </is>
      </c>
      <c r="G353" s="1" t="inlineStr">
        <is>
          <t xml:space="preserve">Yes</t>
        </is>
      </c>
      <c r="H353" s="1" t="inlineStr">
        <is>
          <t xml:space="preserve">High</t>
        </is>
      </c>
      <c r="I353" s="2"/>
      <c r="J353" s="1" t="inlineStr">
        <is>
          <t xml:space="preserve">Unassigned</t>
        </is>
      </c>
      <c r="K353" s="1"/>
      <c r="L353" s="1"/>
      <c r="M353" s="2"/>
    </row>
    <row r="354">
      <c r="A354" s="1" t="inlineStr">
        <is>
          <t xml:space="preserve">R-353</t>
        </is>
      </c>
      <c r="B354" s="1" t="inlineStr">
        <is>
          <t xml:space="preserve">K.13</t>
        </is>
      </c>
      <c r="C354" s="1"/>
      <c r="D354" s="1">
        <v>99</v>
      </c>
      <c r="E354" s="2" t="inlineStr">
        <is>
          <t xml:space="preserve">(3) If the Offeror checked "does" in paragraphs (t)(2)(i) or (t)(2)(ii) of this provision, respectively, the Offeror shall provide the publicly accessible website(s) where greenhouse gas emissions and/or reduction goals are reported:____________.</t>
        </is>
      </c>
      <c r="F354" s="1" t="inlineStr">
        <is>
          <t xml:space="preserve">shall</t>
        </is>
      </c>
      <c r="G354" s="1" t="inlineStr">
        <is>
          <t xml:space="preserve">Yes</t>
        </is>
      </c>
      <c r="H354" s="1" t="inlineStr">
        <is>
          <t xml:space="preserve">High</t>
        </is>
      </c>
      <c r="I354" s="2"/>
      <c r="J354" s="1" t="inlineStr">
        <is>
          <t xml:space="preserve">Unassigned</t>
        </is>
      </c>
      <c r="K354" s="1"/>
      <c r="L354" s="1"/>
      <c r="M354" s="2"/>
    </row>
    <row r="355">
      <c r="A355" s="1" t="inlineStr">
        <is>
          <t xml:space="preserve">R-354</t>
        </is>
      </c>
      <c r="B355" s="1" t="inlineStr">
        <is>
          <t xml:space="preserve">K.13</t>
        </is>
      </c>
      <c r="C355" s="1"/>
      <c r="D355" s="1">
        <v>99</v>
      </c>
      <c r="E355" s="2" t="inlineStr">
        <is>
          <t xml:space="preserve">(1) The Offeror shall review the list of excluded parties in the System for Award Management (SAM) ( https://www.sam.gov) for entities excluded from receiving federal awards for "covered telecommunications equipment or services".</t>
        </is>
      </c>
      <c r="F355" s="1" t="inlineStr">
        <is>
          <t xml:space="preserve">shall</t>
        </is>
      </c>
      <c r="G355" s="1" t="inlineStr">
        <is>
          <t xml:space="preserve">Yes</t>
        </is>
      </c>
      <c r="H355" s="1" t="inlineStr">
        <is>
          <t xml:space="preserve">High</t>
        </is>
      </c>
      <c r="I355" s="2"/>
      <c r="J355" s="1" t="inlineStr">
        <is>
          <t xml:space="preserve">Unassigned</t>
        </is>
      </c>
      <c r="K355" s="1"/>
      <c r="L355" s="1"/>
      <c r="M355" s="2" t="inlineStr">
        <is>
          <t xml:space="preserve">near-duplicate:R-298; qa:flags:same SAM excluded parties review as R-298</t>
        </is>
      </c>
    </row>
    <row r="356">
      <c r="A356" s="1" t="inlineStr">
        <is>
          <t xml:space="preserve">R-355</t>
        </is>
      </c>
      <c r="B356" s="1" t="inlineStr">
        <is>
          <t xml:space="preserve">K.13</t>
        </is>
      </c>
      <c r="C356" s="1"/>
      <c r="D356" s="1">
        <v>100</v>
      </c>
      <c r="E356" s="2" t="inlineStr">
        <is>
          <t xml:space="preserve">Offers must be submitted via CALM CPSS.</t>
        </is>
      </c>
      <c r="F356" s="1" t="inlineStr">
        <is>
          <t xml:space="preserve">must</t>
        </is>
      </c>
      <c r="G356" s="1" t="inlineStr">
        <is>
          <t xml:space="preserve">Yes</t>
        </is>
      </c>
      <c r="H356" s="1" t="inlineStr">
        <is>
          <t xml:space="preserve">High</t>
        </is>
      </c>
      <c r="I356" s="2"/>
      <c r="J356" s="1" t="inlineStr">
        <is>
          <t xml:space="preserve">Unassigned</t>
        </is>
      </c>
      <c r="K356" s="1"/>
      <c r="L356" s="1"/>
      <c r="M356" s="2"/>
    </row>
    <row r="357">
      <c r="A357" s="1" t="inlineStr">
        <is>
          <t xml:space="preserve">R-356</t>
        </is>
      </c>
      <c r="B357" s="1" t="inlineStr">
        <is>
          <t xml:space="preserve">L.1</t>
        </is>
      </c>
      <c r="C357" s="1"/>
      <c r="D357" s="1">
        <v>101</v>
      </c>
      <c r="E357" s="2" t="inlineStr">
        <is>
          <t xml:space="preserve">Offerors must examine and follow all RFP instructions.</t>
        </is>
      </c>
      <c r="F357" s="1" t="inlineStr">
        <is>
          <t xml:space="preserve">must</t>
        </is>
      </c>
      <c r="G357" s="1" t="inlineStr">
        <is>
          <t xml:space="preserve">Yes</t>
        </is>
      </c>
      <c r="H357" s="1" t="inlineStr">
        <is>
          <t xml:space="preserve">High</t>
        </is>
      </c>
      <c r="I357" s="2"/>
      <c r="J357" s="1" t="inlineStr">
        <is>
          <t xml:space="preserve">Unassigned</t>
        </is>
      </c>
      <c r="K357" s="1"/>
      <c r="L357" s="1"/>
      <c r="M357" s="2"/>
    </row>
    <row r="358">
      <c r="A358" s="1" t="inlineStr">
        <is>
          <t xml:space="preserve">R-357</t>
        </is>
      </c>
      <c r="B358" s="1" t="inlineStr">
        <is>
          <t xml:space="preserve">L.1</t>
        </is>
      </c>
      <c r="C358" s="1"/>
      <c r="D358" s="1">
        <v>101</v>
      </c>
      <c r="E358" s="2" t="inlineStr">
        <is>
          <t xml:space="preserve">The information submitted by the offeror must be in the format specified in the CALM CPSS Vendor User Guide and Section J.1.</t>
        </is>
      </c>
      <c r="F358" s="1" t="inlineStr">
        <is>
          <t xml:space="preserve">must</t>
        </is>
      </c>
      <c r="G358" s="1" t="inlineStr">
        <is>
          <t xml:space="preserve">Yes</t>
        </is>
      </c>
      <c r="H358" s="1" t="inlineStr">
        <is>
          <t xml:space="preserve">High</t>
        </is>
      </c>
      <c r="I358" s="2"/>
      <c r="J358" s="1" t="inlineStr">
        <is>
          <t xml:space="preserve">Unassigned</t>
        </is>
      </c>
      <c r="K358" s="1"/>
      <c r="L358" s="1"/>
      <c r="M358" s="2" t="inlineStr">
        <is>
          <t xml:space="preserve">xref:Section-J.1</t>
        </is>
      </c>
    </row>
    <row r="359">
      <c r="A359" s="1" t="inlineStr">
        <is>
          <t xml:space="preserve">R-358</t>
        </is>
      </c>
      <c r="B359" s="1" t="inlineStr">
        <is>
          <t xml:space="preserve">L.1</t>
        </is>
      </c>
      <c r="C359" s="1"/>
      <c r="D359" s="1">
        <v>101</v>
      </c>
      <c r="E359" s="2" t="inlineStr">
        <is>
          <t xml:space="preserve">All questions must be submitted using the GSA provided template (Attachment 7) and emailed to james.santini@gsa.gov, andrea.anderson@gsa.gov, and matthew.racchini@gsa.gov with a copy to onthego@gsa.gov.</t>
        </is>
      </c>
      <c r="F359" s="1" t="inlineStr">
        <is>
          <t xml:space="preserve">must</t>
        </is>
      </c>
      <c r="G359" s="1" t="inlineStr">
        <is>
          <t xml:space="preserve">Yes</t>
        </is>
      </c>
      <c r="H359" s="1" t="inlineStr">
        <is>
          <t xml:space="preserve">High</t>
        </is>
      </c>
      <c r="I359" s="2"/>
      <c r="J359" s="1" t="inlineStr">
        <is>
          <t xml:space="preserve">Unassigned</t>
        </is>
      </c>
      <c r="K359" s="1"/>
      <c r="L359" s="1"/>
      <c r="M359" s="2" t="inlineStr">
        <is>
          <t xml:space="preserve">xref:Attachment-7; xref-unparsed:Attachment-7</t>
        </is>
      </c>
    </row>
    <row r="360">
      <c r="A360" s="1" t="inlineStr">
        <is>
          <t xml:space="preserve">R-359</t>
        </is>
      </c>
      <c r="B360" s="1" t="inlineStr">
        <is>
          <t xml:space="preserve">L.1</t>
        </is>
      </c>
      <c r="C360" s="1"/>
      <c r="D360" s="1">
        <v>101</v>
      </c>
      <c r="E360" s="2" t="inlineStr">
        <is>
          <t xml:space="preserve">Questions received after the aforementioned deadline may not receive a response.</t>
        </is>
      </c>
      <c r="F360" s="1" t="inlineStr">
        <is>
          <t xml:space="preserve">other</t>
        </is>
      </c>
      <c r="G360" s="1" t="inlineStr">
        <is>
          <t xml:space="preserve">No</t>
        </is>
      </c>
      <c r="H360" s="1" t="inlineStr">
        <is>
          <t xml:space="preserve">High</t>
        </is>
      </c>
      <c r="I360" s="2"/>
      <c r="J360" s="1" t="inlineStr">
        <is>
          <t xml:space="preserve">Unassigned</t>
        </is>
      </c>
      <c r="K360" s="1"/>
      <c r="L360" s="1"/>
      <c r="M360" s="2" t="inlineStr">
        <is>
          <t xml:space="preserve">advisory</t>
        </is>
      </c>
    </row>
    <row r="361">
      <c r="A361" s="1" t="inlineStr">
        <is>
          <t xml:space="preserve">R-360</t>
        </is>
      </c>
      <c r="B361" s="1" t="inlineStr">
        <is>
          <t xml:space="preserve">L.1</t>
        </is>
      </c>
      <c r="C361" s="1"/>
      <c r="D361" s="1">
        <v>101</v>
      </c>
      <c r="E361" s="2" t="inlineStr">
        <is>
          <t xml:space="preserve">Offerors must upload electronically the signed SF1449, signed SF30 (for all RFP Amendments), and enter all information pertaining to the items listed in Attachment 1 Proposal Checklist via CALM CPSS.</t>
        </is>
      </c>
      <c r="F361" s="1" t="inlineStr">
        <is>
          <t xml:space="preserve">must</t>
        </is>
      </c>
      <c r="G361" s="1" t="inlineStr">
        <is>
          <t xml:space="preserve">Yes</t>
        </is>
      </c>
      <c r="H361" s="1" t="inlineStr">
        <is>
          <t xml:space="preserve">High</t>
        </is>
      </c>
      <c r="I361" s="2"/>
      <c r="J361" s="1" t="inlineStr">
        <is>
          <t xml:space="preserve">Unassigned</t>
        </is>
      </c>
      <c r="K361" s="1"/>
      <c r="L361" s="1"/>
      <c r="M361" s="2" t="inlineStr">
        <is>
          <t xml:space="preserve">xref:Attachment-1; xref-unparsed:Attachment-1</t>
        </is>
      </c>
    </row>
    <row r="362">
      <c r="A362" s="1" t="inlineStr">
        <is>
          <t xml:space="preserve">R-361</t>
        </is>
      </c>
      <c r="B362" s="1" t="inlineStr">
        <is>
          <t xml:space="preserve">L.1</t>
        </is>
      </c>
      <c r="C362" s="1"/>
      <c r="D362" s="1">
        <v>101</v>
      </c>
      <c r="E362" s="2" t="inlineStr">
        <is>
          <t xml:space="preserve">Technical and Price Proposals must be submitted via CALM CPSS.</t>
        </is>
      </c>
      <c r="F362" s="1" t="inlineStr">
        <is>
          <t xml:space="preserve">must</t>
        </is>
      </c>
      <c r="G362" s="1" t="inlineStr">
        <is>
          <t xml:space="preserve">Yes</t>
        </is>
      </c>
      <c r="H362" s="1" t="inlineStr">
        <is>
          <t xml:space="preserve">High</t>
        </is>
      </c>
      <c r="I362" s="2"/>
      <c r="J362" s="1" t="inlineStr">
        <is>
          <t xml:space="preserve">Unassigned</t>
        </is>
      </c>
      <c r="K362" s="1"/>
      <c r="L362" s="1"/>
      <c r="M362" s="2"/>
    </row>
    <row r="363">
      <c r="A363" s="1" t="inlineStr">
        <is>
          <t xml:space="preserve">R-362</t>
        </is>
      </c>
      <c r="B363" s="1" t="inlineStr">
        <is>
          <t xml:space="preserve">L.3</t>
        </is>
      </c>
      <c r="C363" s="1"/>
      <c r="D363" s="1">
        <v>102</v>
      </c>
      <c r="E363" s="2" t="inlineStr">
        <is>
          <t xml:space="preserve">The information submitted by the offeror must be specific, must be in the format specified in the CALM CPSS Vendor User Guide and Section J.1, and must not include service which does not meet the minimum requirements set forth in this solicitation.</t>
        </is>
      </c>
      <c r="F363" s="1" t="inlineStr">
        <is>
          <t xml:space="preserve">must</t>
        </is>
      </c>
      <c r="G363" s="1" t="inlineStr">
        <is>
          <t xml:space="preserve">Yes</t>
        </is>
      </c>
      <c r="H363" s="1" t="inlineStr">
        <is>
          <t xml:space="preserve">High</t>
        </is>
      </c>
      <c r="I363" s="2"/>
      <c r="J363" s="1" t="inlineStr">
        <is>
          <t xml:space="preserve">Unassigned</t>
        </is>
      </c>
      <c r="K363" s="1"/>
      <c r="L363" s="1"/>
      <c r="M363" s="2" t="inlineStr">
        <is>
          <t xml:space="preserve">xref:Section-J.1</t>
        </is>
      </c>
    </row>
    <row r="364">
      <c r="A364" s="1" t="inlineStr">
        <is>
          <t xml:space="preserve">R-363</t>
        </is>
      </c>
      <c r="B364" s="1" t="inlineStr">
        <is>
          <t xml:space="preserve">L.3</t>
        </is>
      </c>
      <c r="C364" s="1"/>
      <c r="D364" s="1">
        <v>102</v>
      </c>
      <c r="E364" s="2" t="inlineStr">
        <is>
          <t xml:space="preserve">Upon request of the Government, offerors must be prepared to submit specific backup data (including flight number) to verify the offered service.</t>
        </is>
      </c>
      <c r="F364" s="1" t="inlineStr">
        <is>
          <t xml:space="preserve">must</t>
        </is>
      </c>
      <c r="G364" s="1" t="inlineStr">
        <is>
          <t xml:space="preserve">Yes</t>
        </is>
      </c>
      <c r="H364" s="1" t="inlineStr">
        <is>
          <t xml:space="preserve">High</t>
        </is>
      </c>
      <c r="I364" s="2"/>
      <c r="J364" s="1" t="inlineStr">
        <is>
          <t xml:space="preserve">Unassigned</t>
        </is>
      </c>
      <c r="K364" s="1"/>
      <c r="L364" s="1"/>
      <c r="M364" s="2"/>
    </row>
    <row r="365">
      <c r="A365" s="1" t="inlineStr">
        <is>
          <t xml:space="preserve">R-364</t>
        </is>
      </c>
      <c r="B365" s="1" t="inlineStr">
        <is>
          <t xml:space="preserve">L.3</t>
        </is>
      </c>
      <c r="C365" s="1"/>
      <c r="D365" s="1">
        <v>102</v>
      </c>
      <c r="E365" s="2" t="inlineStr">
        <is>
          <t xml:space="preserve">Schedules or timetables that require the contracting office to construct service availability are not acceptable.</t>
        </is>
      </c>
      <c r="F365" s="1" t="inlineStr">
        <is>
          <t xml:space="preserve">other</t>
        </is>
      </c>
      <c r="G365" s="1" t="inlineStr">
        <is>
          <t xml:space="preserve">Yes</t>
        </is>
      </c>
      <c r="H365" s="1" t="inlineStr">
        <is>
          <t xml:space="preserve">High</t>
        </is>
      </c>
      <c r="I365" s="2"/>
      <c r="J365" s="1" t="inlineStr">
        <is>
          <t xml:space="preserve">Unassigned</t>
        </is>
      </c>
      <c r="K365" s="1"/>
      <c r="L365" s="1"/>
      <c r="M365" s="2"/>
    </row>
    <row r="366">
      <c r="A366" s="1" t="inlineStr">
        <is>
          <t xml:space="preserve">R-365</t>
        </is>
      </c>
      <c r="B366" s="1" t="inlineStr">
        <is>
          <t xml:space="preserve">L.4</t>
        </is>
      </c>
      <c r="C366" s="1"/>
      <c r="D366" s="1">
        <v>102</v>
      </c>
      <c r="E366" s="2" t="inlineStr">
        <is>
          <t xml:space="preserve">The offeror is cautioned that the listed provisions may include blocks that must be completed by the offeror and submitted with its quotation or offer.</t>
        </is>
      </c>
      <c r="F366" s="1" t="inlineStr">
        <is>
          <t xml:space="preserve">other</t>
        </is>
      </c>
      <c r="G366" s="1" t="inlineStr">
        <is>
          <t xml:space="preserve">Yes</t>
        </is>
      </c>
      <c r="H366" s="1" t="inlineStr">
        <is>
          <t xml:space="preserve">High</t>
        </is>
      </c>
      <c r="I366" s="2"/>
      <c r="J366" s="1" t="inlineStr">
        <is>
          <t xml:space="preserve">Unassigned</t>
        </is>
      </c>
      <c r="K366" s="1"/>
      <c r="L366" s="1"/>
      <c r="M366" s="2" t="inlineStr">
        <is>
          <t xml:space="preserve">qa-candidate:ambiguous-modal</t>
        </is>
      </c>
    </row>
    <row r="367">
      <c r="A367" s="1" t="inlineStr">
        <is>
          <t xml:space="preserve">R-366</t>
        </is>
      </c>
      <c r="B367" s="1" t="inlineStr">
        <is>
          <t xml:space="preserve">L.5</t>
        </is>
      </c>
      <c r="C367" s="1"/>
      <c r="D367" s="1">
        <v>103</v>
      </c>
      <c r="E367" s="2" t="inlineStr">
        <is>
          <t xml:space="preserve">Contractors are prohibited from providing or using as part of the performance of the contract any covered article, or any products or services produced or provided by a source, if the prohibition is set out in an applicable Federal Acquisition Supply Chain Security Act (FASCSA) order, as described in paragraph (b)(1) of FAR 52.204‐30, Federal Acquisition Supply Chain Security Act Orders—Prohibition.</t>
        </is>
      </c>
      <c r="F367" s="1" t="inlineStr">
        <is>
          <t xml:space="preserve">other</t>
        </is>
      </c>
      <c r="G367" s="1" t="inlineStr">
        <is>
          <t xml:space="preserve">Yes</t>
        </is>
      </c>
      <c r="H367" s="1" t="inlineStr">
        <is>
          <t xml:space="preserve">High</t>
        </is>
      </c>
      <c r="I367" s="2"/>
      <c r="J367" s="1" t="inlineStr">
        <is>
          <t xml:space="preserve">Unassigned</t>
        </is>
      </c>
      <c r="K367" s="1"/>
      <c r="L367" s="1"/>
      <c r="M367" s="2" t="inlineStr">
        <is>
          <t xml:space="preserve">xref:unresolved; near-duplicate:R-140; qa:flags:same FASCSA prohibition restated in Section L</t>
        </is>
      </c>
    </row>
    <row r="368">
      <c r="A368" s="1" t="inlineStr">
        <is>
          <t xml:space="preserve">R-367</t>
        </is>
      </c>
      <c r="B368" s="1" t="inlineStr">
        <is>
          <t xml:space="preserve">L.5</t>
        </is>
      </c>
      <c r="C368" s="1"/>
      <c r="D368" s="1">
        <v>103</v>
      </c>
      <c r="E368" s="2" t="inlineStr">
        <is>
          <t xml:space="preserve">(1) The Offeror shall search for the phrase “FASCSA order” in the System for Award Management (SAM)(https://www.sam.gov) for any covered article, or any products or services produced or provided by a source, if there is an applicable FASCSA order described in paragraph (b)(1) of FAR 52.204‐30, Federal Acquisition Supply Chain Security Act Orders—Prohibition.</t>
        </is>
      </c>
      <c r="F368" s="1" t="inlineStr">
        <is>
          <t xml:space="preserve">shall</t>
        </is>
      </c>
      <c r="G368" s="1" t="inlineStr">
        <is>
          <t xml:space="preserve">Yes</t>
        </is>
      </c>
      <c r="H368" s="1" t="inlineStr">
        <is>
          <t xml:space="preserve">High</t>
        </is>
      </c>
      <c r="I368" s="2"/>
      <c r="J368" s="1" t="inlineStr">
        <is>
          <t xml:space="preserve">Unassigned</t>
        </is>
      </c>
      <c r="K368" s="1"/>
      <c r="L368" s="1"/>
      <c r="M368" s="2"/>
    </row>
    <row r="369">
      <c r="A369" s="1" t="inlineStr">
        <is>
          <t xml:space="preserve">R-368</t>
        </is>
      </c>
      <c r="B369" s="1" t="inlineStr">
        <is>
          <t xml:space="preserve">L.5</t>
        </is>
      </c>
      <c r="C369" s="1"/>
      <c r="D369" s="1">
        <v>103</v>
      </c>
      <c r="E369" s="2" t="inlineStr">
        <is>
          <t xml:space="preserve">(2) The Offeror shall review the solicitation for any FASCSA orders that are not in SAM, but are effective and do apply to the solicitation and resultant contract (see FAR 4.2303(c)(2)).</t>
        </is>
      </c>
      <c r="F369" s="1" t="inlineStr">
        <is>
          <t xml:space="preserve">shall</t>
        </is>
      </c>
      <c r="G369" s="1" t="inlineStr">
        <is>
          <t xml:space="preserve">Yes</t>
        </is>
      </c>
      <c r="H369" s="1" t="inlineStr">
        <is>
          <t xml:space="preserve">High</t>
        </is>
      </c>
      <c r="I369" s="2"/>
      <c r="J369" s="1" t="inlineStr">
        <is>
          <t xml:space="preserve">Unassigned</t>
        </is>
      </c>
      <c r="K369" s="1"/>
      <c r="L369" s="1"/>
      <c r="M369" s="2"/>
    </row>
    <row r="370">
      <c r="A370" s="1" t="inlineStr">
        <is>
          <t xml:space="preserve">R-369</t>
        </is>
      </c>
      <c r="B370" s="1" t="inlineStr">
        <is>
          <t xml:space="preserve">L.5</t>
        </is>
      </c>
      <c r="C370" s="1"/>
      <c r="D370" s="1">
        <v>103</v>
      </c>
      <c r="E370" s="2" t="inlineStr">
        <is>
          <t xml:space="preserve">By submission of this offer, the offeror represents that it has conducted a reasonable inquiry, and that the offeror does not propose to provide or use in response to this solicitation any covered article, or any products or services produced or provided by a source, if the covered article or the source is prohibited by an applicable FASCSA order in effect on the date the solicitation was issued, except as waived by the solicitation, or as disclosed in paragraph (e).</t>
        </is>
      </c>
      <c r="F370" s="1" t="inlineStr">
        <is>
          <t xml:space="preserve">other</t>
        </is>
      </c>
      <c r="G370" s="1" t="inlineStr">
        <is>
          <t xml:space="preserve">Yes</t>
        </is>
      </c>
      <c r="H370" s="1" t="inlineStr">
        <is>
          <t xml:space="preserve">High</t>
        </is>
      </c>
      <c r="I370" s="2"/>
      <c r="J370" s="1" t="inlineStr">
        <is>
          <t xml:space="preserve">Unassigned</t>
        </is>
      </c>
      <c r="K370" s="1"/>
      <c r="L370" s="1"/>
      <c r="M370" s="2"/>
    </row>
    <row r="371">
      <c r="A371" s="1" t="inlineStr">
        <is>
          <t xml:space="preserve">R-370</t>
        </is>
      </c>
      <c r="B371" s="1" t="inlineStr">
        <is>
          <t xml:space="preserve">L.5</t>
        </is>
      </c>
      <c r="C371" s="1"/>
      <c r="D371" s="1">
        <v>103</v>
      </c>
      <c r="E371" s="2" t="inlineStr">
        <is>
          <t xml:space="preserve">For any covered article, or any products or services produced or provided by a source, if the covered article or the source is subject to an applicable FASCSA order, and the Offeror is unable to represent compliance, then the Offeror shall provide the following information as part of the offer:</t>
        </is>
      </c>
      <c r="F371" s="1" t="inlineStr">
        <is>
          <t xml:space="preserve">shall</t>
        </is>
      </c>
      <c r="G371" s="1" t="inlineStr">
        <is>
          <t xml:space="preserve">Yes</t>
        </is>
      </c>
      <c r="H371" s="1" t="inlineStr">
        <is>
          <t xml:space="preserve">High</t>
        </is>
      </c>
      <c r="I371" s="2"/>
      <c r="J371" s="1" t="inlineStr">
        <is>
          <t xml:space="preserve">Unassigned</t>
        </is>
      </c>
      <c r="K371" s="1"/>
      <c r="L371" s="1"/>
      <c r="M371" s="2"/>
    </row>
    <row r="372">
      <c r="A372" s="1" t="inlineStr">
        <is>
          <t xml:space="preserve">R-371</t>
        </is>
      </c>
      <c r="B372" s="1" t="inlineStr">
        <is>
          <t xml:space="preserve">L.5</t>
        </is>
      </c>
      <c r="C372" s="1"/>
      <c r="D372" s="1">
        <v>104</v>
      </c>
      <c r="E372" s="2" t="inlineStr">
        <is>
          <t xml:space="preserve">As a minimum, offers must show— (1) The solicitation number; (2) The time specified in the solicitation for receipt of offers; (3) The name, address, and telephone number of the offeror; (4) A technical description of the items being offered in sufficient detail to evaluate compliance with the requirements in the solicitation.</t>
        </is>
      </c>
      <c r="F372" s="1" t="inlineStr">
        <is>
          <t xml:space="preserve">must</t>
        </is>
      </c>
      <c r="G372" s="1" t="inlineStr">
        <is>
          <t xml:space="preserve">Yes</t>
        </is>
      </c>
      <c r="H372" s="1" t="inlineStr">
        <is>
          <t xml:space="preserve">High</t>
        </is>
      </c>
      <c r="I372" s="2"/>
      <c r="J372" s="1" t="inlineStr">
        <is>
          <t xml:space="preserve">Unassigned</t>
        </is>
      </c>
      <c r="K372" s="1"/>
      <c r="L372" s="1"/>
      <c r="M372" s="2"/>
    </row>
    <row r="373">
      <c r="A373" s="1" t="inlineStr">
        <is>
          <t xml:space="preserve">R-372</t>
        </is>
      </c>
      <c r="B373" s="1" t="inlineStr">
        <is>
          <t xml:space="preserve">L.5</t>
        </is>
      </c>
      <c r="C373" s="1"/>
      <c r="D373" s="1">
        <v>104</v>
      </c>
      <c r="E373" s="2" t="inlineStr">
        <is>
          <t xml:space="preserve">This may include product literature, or other documents, if necessary; (5) Terms of any express warranty; (6) Price and any discount terms; (7) "Remit to" address, if different than mailing address; (8) A completed copy of the representations and certifications at Federal Acquisition Regulation (FAR) 52.212‐3 (see FAR 52.212‐3(b) for those representations and certifications that the offeror shall complete electronically); (9) Acknowledgment of Solicitation Amendments; (10) Past performance information, when included as an evaluation factor, to include recent and relevant contracts for the same or similar items and other references (including contract numbers, points of contact with telephone numbers and other relevant information); and (11) If the offer is not submitted on the SF 1449, include a statement specifying the extent of agreement with all terms, conditions, and provisions included in the solicitation.</t>
        </is>
      </c>
      <c r="F373" s="1" t="inlineStr">
        <is>
          <t xml:space="preserve">other</t>
        </is>
      </c>
      <c r="G373" s="1" t="inlineStr">
        <is>
          <t xml:space="preserve">Yes</t>
        </is>
      </c>
      <c r="H373" s="1" t="inlineStr">
        <is>
          <t xml:space="preserve">High</t>
        </is>
      </c>
      <c r="I373" s="2"/>
      <c r="J373" s="1" t="inlineStr">
        <is>
          <t xml:space="preserve">Unassigned</t>
        </is>
      </c>
      <c r="K373" s="1"/>
      <c r="L373" s="1"/>
      <c r="M373" s="2" t="inlineStr">
        <is>
          <t xml:space="preserve">qa-candidate:vague</t>
        </is>
      </c>
    </row>
    <row r="374">
      <c r="A374" s="1" t="inlineStr">
        <is>
          <t xml:space="preserve">R-373</t>
        </is>
      </c>
      <c r="B374" s="1" t="inlineStr">
        <is>
          <t xml:space="preserve">L.5</t>
        </is>
      </c>
      <c r="C374" s="1"/>
      <c r="D374" s="1">
        <v>105</v>
      </c>
      <c r="E374" s="2" t="inlineStr">
        <is>
          <t xml:space="preserve">The offeror agrees to hold the prices in its offer firm for 30 calendar days from the date specified for receipt of offers, unless another time period is specified in an addendum to the solicitation.</t>
        </is>
      </c>
      <c r="F374" s="1" t="inlineStr">
        <is>
          <t xml:space="preserve">other</t>
        </is>
      </c>
      <c r="G374" s="1" t="inlineStr">
        <is>
          <t xml:space="preserve">Yes</t>
        </is>
      </c>
      <c r="H374" s="1" t="inlineStr">
        <is>
          <t xml:space="preserve">High</t>
        </is>
      </c>
      <c r="I374" s="2"/>
      <c r="J374" s="1" t="inlineStr">
        <is>
          <t xml:space="preserve">Unassigned</t>
        </is>
      </c>
      <c r="K374" s="1"/>
      <c r="L374" s="1"/>
      <c r="M374" s="2"/>
    </row>
    <row r="375">
      <c r="A375" s="1" t="inlineStr">
        <is>
          <t xml:space="preserve">R-374</t>
        </is>
      </c>
      <c r="B375" s="1" t="inlineStr">
        <is>
          <t xml:space="preserve">L.5</t>
        </is>
      </c>
      <c r="C375" s="1"/>
      <c r="D375" s="1">
        <v>105</v>
      </c>
      <c r="E375" s="2" t="inlineStr">
        <is>
          <t xml:space="preserve">When required by the solicitation, product samples shall be submitted at or prior to the time specified for receipt of offers.</t>
        </is>
      </c>
      <c r="F375" s="1" t="inlineStr">
        <is>
          <t xml:space="preserve">shall</t>
        </is>
      </c>
      <c r="G375" s="1" t="inlineStr">
        <is>
          <t xml:space="preserve">Yes</t>
        </is>
      </c>
      <c r="H375" s="1" t="inlineStr">
        <is>
          <t xml:space="preserve">High</t>
        </is>
      </c>
      <c r="I375" s="2"/>
      <c r="J375" s="1" t="inlineStr">
        <is>
          <t xml:space="preserve">Unassigned</t>
        </is>
      </c>
      <c r="K375" s="1"/>
      <c r="L375" s="1"/>
      <c r="M375" s="2"/>
    </row>
    <row r="376">
      <c r="A376" s="1" t="inlineStr">
        <is>
          <t xml:space="preserve">R-375</t>
        </is>
      </c>
      <c r="B376" s="1" t="inlineStr">
        <is>
          <t xml:space="preserve">L.5</t>
        </is>
      </c>
      <c r="C376" s="1"/>
      <c r="D376" s="1">
        <v>105</v>
      </c>
      <c r="E376" s="2" t="inlineStr">
        <is>
          <t xml:space="preserve">Unless otherwise specified in this solicitation, these samples shall be submitted at no expense to the Government, and returned at the sender’s request and expense, unless they are destroyed during preaward testing.</t>
        </is>
      </c>
      <c r="F376" s="1" t="inlineStr">
        <is>
          <t xml:space="preserve">shall</t>
        </is>
      </c>
      <c r="G376" s="1" t="inlineStr">
        <is>
          <t xml:space="preserve">Yes</t>
        </is>
      </c>
      <c r="H376" s="1" t="inlineStr">
        <is>
          <t xml:space="preserve">High</t>
        </is>
      </c>
      <c r="I376" s="2"/>
      <c r="J376" s="1" t="inlineStr">
        <is>
          <t xml:space="preserve">Unassigned</t>
        </is>
      </c>
      <c r="K376" s="1"/>
      <c r="L376" s="1"/>
      <c r="M376" s="2"/>
    </row>
    <row r="377">
      <c r="A377" s="1" t="inlineStr">
        <is>
          <t xml:space="preserve">R-376</t>
        </is>
      </c>
      <c r="B377" s="1" t="inlineStr">
        <is>
          <t xml:space="preserve">L.5</t>
        </is>
      </c>
      <c r="C377" s="1"/>
      <c r="D377" s="1">
        <v>105</v>
      </c>
      <c r="E377" s="2" t="inlineStr">
        <is>
          <t xml:space="preserve">(1) Offerors are responsible for submitting offers, and any modifications, revisions, or withdrawals, so as to reach the Government office designated in the solicitation by the time specified in the solicitation.</t>
        </is>
      </c>
      <c r="F377" s="1" t="inlineStr">
        <is>
          <t xml:space="preserve">responsible</t>
        </is>
      </c>
      <c r="G377" s="1" t="inlineStr">
        <is>
          <t xml:space="preserve">Yes</t>
        </is>
      </c>
      <c r="H377" s="1" t="inlineStr">
        <is>
          <t xml:space="preserve">High</t>
        </is>
      </c>
      <c r="I377" s="2"/>
      <c r="J377" s="1" t="inlineStr">
        <is>
          <t xml:space="preserve">Unassigned</t>
        </is>
      </c>
      <c r="K377" s="1"/>
      <c r="L377" s="1"/>
      <c r="M377" s="2"/>
    </row>
    <row r="378">
      <c r="A378" s="1" t="inlineStr">
        <is>
          <t xml:space="preserve">R-377</t>
        </is>
      </c>
      <c r="B378" s="1" t="inlineStr">
        <is>
          <t xml:space="preserve">L.5</t>
        </is>
      </c>
      <c r="C378" s="1"/>
      <c r="D378" s="1">
        <v>105</v>
      </c>
      <c r="E378" s="2" t="inlineStr">
        <is>
          <t xml:space="preserve">(2) (i) Any offer, modification, revision, or withdrawal of an offer received at the Government office designated in the solicitation after the exact time specified for receipt of offers is "late" and will not be considered unless it is received before award is made, the Contracting Officer determines that accepting the late offer would not unduly delay the acquisition; and‐ (A) If it was transmitted through an electronic commerce method authorized by the solicitation, it was received at the initial point of entry to the Government infrastructure not later than 5:00 p.m. one working day prior to the date specified for receipt of offers; or (B) There is acceptable evidence to establish that it was received at the Government installation designated for receipt of offers and was under the Government’s control prior to the time set for receipt of offers; or (C) If this solicitation is a request for proposals, it was the only proposal received.</t>
        </is>
      </c>
      <c r="F378" s="1" t="inlineStr">
        <is>
          <t xml:space="preserve">will</t>
        </is>
      </c>
      <c r="G378" s="1" t="inlineStr">
        <is>
          <t xml:space="preserve">Yes</t>
        </is>
      </c>
      <c r="H378" s="1" t="inlineStr">
        <is>
          <t xml:space="preserve">High</t>
        </is>
      </c>
      <c r="I378" s="2"/>
      <c r="J378" s="1" t="inlineStr">
        <is>
          <t xml:space="preserve">Unassigned</t>
        </is>
      </c>
      <c r="K378" s="1"/>
      <c r="L378" s="1"/>
      <c r="M378" s="2"/>
    </row>
    <row r="379">
      <c r="A379" s="1" t="inlineStr">
        <is>
          <t xml:space="preserve">R-378</t>
        </is>
      </c>
      <c r="B379" s="1" t="inlineStr">
        <is>
          <t xml:space="preserve">L.5</t>
        </is>
      </c>
      <c r="C379" s="1"/>
      <c r="D379" s="1">
        <v>105</v>
      </c>
      <c r="E379" s="2" t="inlineStr">
        <is>
          <t xml:space="preserve">(4) If an emergency or unanticipated event interrupts normal Government processes so that offers cannot be received at the Government office designated for receipt of offers by the exact time specified in the solicitation, and urgent Government requirements preclude amendment of the solicitation or other notice of an extension of the closing date, the time specified for receipt of offers will be deemed to be extended to the same time of day specified in the solicitation on the first work day on which normal Government processes resume.</t>
        </is>
      </c>
      <c r="F379" s="1" t="inlineStr">
        <is>
          <t xml:space="preserve">will</t>
        </is>
      </c>
      <c r="G379" s="1" t="inlineStr">
        <is>
          <t xml:space="preserve">Yes</t>
        </is>
      </c>
      <c r="H379" s="1" t="inlineStr">
        <is>
          <t xml:space="preserve">High</t>
        </is>
      </c>
      <c r="I379" s="2"/>
      <c r="J379" s="1" t="inlineStr">
        <is>
          <t xml:space="preserve">Government Dependency</t>
        </is>
      </c>
      <c r="K379" s="1" t="inlineStr">
        <is>
          <t xml:space="preserve">Government</t>
        </is>
      </c>
      <c r="L379" s="1"/>
      <c r="M379" s="2" t="inlineStr">
        <is>
          <t xml:space="preserve">government-obligation</t>
        </is>
      </c>
    </row>
    <row r="380">
      <c r="A380" s="1" t="inlineStr">
        <is>
          <t xml:space="preserve">R-379</t>
        </is>
      </c>
      <c r="B380" s="1" t="inlineStr">
        <is>
          <t xml:space="preserve">L.5</t>
        </is>
      </c>
      <c r="C380" s="1"/>
      <c r="D380" s="1">
        <v>106</v>
      </c>
      <c r="E380" s="2" t="inlineStr">
        <is>
          <t xml:space="preserve">Therefore, the offeror’s initial offer should contain the offeror’s best terms from a price and technical standpoint.</t>
        </is>
      </c>
      <c r="F380" s="1" t="inlineStr">
        <is>
          <t xml:space="preserve">should</t>
        </is>
      </c>
      <c r="G380" s="1" t="inlineStr">
        <is>
          <t xml:space="preserve">No</t>
        </is>
      </c>
      <c r="H380" s="1" t="inlineStr">
        <is>
          <t xml:space="preserve">High</t>
        </is>
      </c>
      <c r="I380" s="2"/>
      <c r="J380" s="1" t="inlineStr">
        <is>
          <t xml:space="preserve">Unassigned</t>
        </is>
      </c>
      <c r="K380" s="1"/>
      <c r="L380" s="1"/>
      <c r="M380" s="2" t="inlineStr">
        <is>
          <t xml:space="preserve">advisory</t>
        </is>
      </c>
    </row>
    <row r="381">
      <c r="A381" s="1" t="inlineStr">
        <is>
          <t xml:space="preserve">R-380</t>
        </is>
      </c>
      <c r="B381" s="1" t="inlineStr">
        <is>
          <t xml:space="preserve">L.5</t>
        </is>
      </c>
      <c r="C381" s="1"/>
      <c r="D381" s="1">
        <v>106</v>
      </c>
      <c r="E381" s="2" t="inlineStr">
        <is>
          <t xml:space="preserve">Unless otherwise provided in the Schedule, offers may not be submitted for quantities less than those specified.</t>
        </is>
      </c>
      <c r="F381" s="1" t="inlineStr">
        <is>
          <t xml:space="preserve">other</t>
        </is>
      </c>
      <c r="G381" s="1" t="inlineStr">
        <is>
          <t xml:space="preserve">Yes</t>
        </is>
      </c>
      <c r="H381" s="1" t="inlineStr">
        <is>
          <t xml:space="preserve">High</t>
        </is>
      </c>
      <c r="I381" s="2"/>
      <c r="J381" s="1" t="inlineStr">
        <is>
          <t xml:space="preserve">Unassigned</t>
        </is>
      </c>
      <c r="K381" s="1"/>
      <c r="L381" s="1"/>
      <c r="M381" s="2"/>
    </row>
    <row r="382">
      <c r="A382" s="1" t="inlineStr">
        <is>
          <t xml:space="preserve">R-381</t>
        </is>
      </c>
      <c r="B382" s="1" t="inlineStr">
        <is>
          <t xml:space="preserve">L.5</t>
        </is>
      </c>
      <c r="C382" s="1"/>
      <c r="D382" s="1">
        <v>106</v>
      </c>
      <c r="E382" s="2" t="inlineStr">
        <is>
          <t xml:space="preserve">(4) Nongovernment (voluntary) standards must be obtained from the organization responsible for their preparation, publication, or maintenance.</t>
        </is>
      </c>
      <c r="F382" s="1" t="inlineStr">
        <is>
          <t xml:space="preserve">must</t>
        </is>
      </c>
      <c r="G382" s="1" t="inlineStr">
        <is>
          <t xml:space="preserve">Yes</t>
        </is>
      </c>
      <c r="H382" s="1" t="inlineStr">
        <is>
          <t xml:space="preserve">High</t>
        </is>
      </c>
      <c r="I382" s="2"/>
      <c r="J382" s="1" t="inlineStr">
        <is>
          <t xml:space="preserve">Unassigned</t>
        </is>
      </c>
      <c r="K382" s="1"/>
      <c r="L382" s="1"/>
      <c r="M382" s="2"/>
    </row>
    <row r="383">
      <c r="A383" s="1" t="inlineStr">
        <is>
          <t xml:space="preserve">R-382</t>
        </is>
      </c>
      <c r="B383" s="1" t="inlineStr">
        <is>
          <t xml:space="preserve">L.5</t>
        </is>
      </c>
      <c r="C383" s="1"/>
      <c r="D383" s="1">
        <v>106</v>
      </c>
      <c r="E383" s="2" t="inlineStr">
        <is>
          <t xml:space="preserve">The Offeror shall enter, in the block with its name and address on the cover page of its offer, the annotation "Unique Entity Identifier" followed by the unique entity identifier that identifies the Offeror's name and address.</t>
        </is>
      </c>
      <c r="F383" s="1" t="inlineStr">
        <is>
          <t xml:space="preserve">shall</t>
        </is>
      </c>
      <c r="G383" s="1" t="inlineStr">
        <is>
          <t xml:space="preserve">Yes</t>
        </is>
      </c>
      <c r="H383" s="1" t="inlineStr">
        <is>
          <t xml:space="preserve">High</t>
        </is>
      </c>
      <c r="I383" s="2"/>
      <c r="J383" s="1" t="inlineStr">
        <is>
          <t xml:space="preserve">Unassigned</t>
        </is>
      </c>
      <c r="K383" s="1"/>
      <c r="L383" s="1"/>
      <c r="M383" s="2"/>
    </row>
    <row r="384">
      <c r="A384" s="1" t="inlineStr">
        <is>
          <t xml:space="preserve">R-383</t>
        </is>
      </c>
      <c r="B384" s="1" t="inlineStr">
        <is>
          <t xml:space="preserve">L.5</t>
        </is>
      </c>
      <c r="C384" s="1"/>
      <c r="D384" s="1">
        <v>106</v>
      </c>
      <c r="E384" s="2" t="inlineStr">
        <is>
          <t xml:space="preserve">The Offeror also shall enter its Electronic Funds Transfer (EFT) indicator, if applicable.</t>
        </is>
      </c>
      <c r="F384" s="1" t="inlineStr">
        <is>
          <t xml:space="preserve">shall</t>
        </is>
      </c>
      <c r="G384" s="1" t="inlineStr">
        <is>
          <t xml:space="preserve">Yes</t>
        </is>
      </c>
      <c r="H384" s="1" t="inlineStr">
        <is>
          <t xml:space="preserve">High</t>
        </is>
      </c>
      <c r="I384" s="2"/>
      <c r="J384" s="1" t="inlineStr">
        <is>
          <t xml:space="preserve">Unassigned</t>
        </is>
      </c>
      <c r="K384" s="1"/>
      <c r="L384" s="1"/>
      <c r="M384" s="2"/>
    </row>
    <row r="385">
      <c r="A385" s="1" t="inlineStr">
        <is>
          <t xml:space="preserve">R-384</t>
        </is>
      </c>
      <c r="B385" s="1" t="inlineStr">
        <is>
          <t xml:space="preserve">L.5</t>
        </is>
      </c>
      <c r="C385" s="1"/>
      <c r="D385" s="1">
        <v>106</v>
      </c>
      <c r="E385" s="2" t="inlineStr">
        <is>
          <t xml:space="preserve">If the Offeror does not have a unique entity identifier, it should contact the entity designated at www.sam.gov for unique entity identifier establishment directly to obtain one.</t>
        </is>
      </c>
      <c r="F385" s="1" t="inlineStr">
        <is>
          <t xml:space="preserve">should</t>
        </is>
      </c>
      <c r="G385" s="1" t="inlineStr">
        <is>
          <t xml:space="preserve">No</t>
        </is>
      </c>
      <c r="H385" s="1" t="inlineStr">
        <is>
          <t xml:space="preserve">High</t>
        </is>
      </c>
      <c r="I385" s="2"/>
      <c r="J385" s="1" t="inlineStr">
        <is>
          <t xml:space="preserve">Unassigned</t>
        </is>
      </c>
      <c r="K385" s="1"/>
      <c r="L385" s="1"/>
      <c r="M385" s="2" t="inlineStr">
        <is>
          <t xml:space="preserve">advisory</t>
        </is>
      </c>
    </row>
    <row r="386">
      <c r="A386" s="1" t="inlineStr">
        <is>
          <t xml:space="preserve">R-385</t>
        </is>
      </c>
      <c r="B386" s="1" t="inlineStr">
        <is>
          <t xml:space="preserve">L.5</t>
        </is>
      </c>
      <c r="C386" s="1"/>
      <c r="D386" s="1">
        <v>106</v>
      </c>
      <c r="E386" s="2" t="inlineStr">
        <is>
          <t xml:space="preserve">The Offeror should indicate that it is an offeror for a Government contract when contacting the entity designated at www.sam.gov for establishing the unique entity identifier.</t>
        </is>
      </c>
      <c r="F386" s="1" t="inlineStr">
        <is>
          <t xml:space="preserve">should</t>
        </is>
      </c>
      <c r="G386" s="1" t="inlineStr">
        <is>
          <t xml:space="preserve">No</t>
        </is>
      </c>
      <c r="H386" s="1" t="inlineStr">
        <is>
          <t xml:space="preserve">High</t>
        </is>
      </c>
      <c r="I386" s="2"/>
      <c r="J386" s="1" t="inlineStr">
        <is>
          <t xml:space="preserve">Unassigned</t>
        </is>
      </c>
      <c r="K386" s="1"/>
      <c r="L386" s="1"/>
      <c r="M386" s="2" t="inlineStr">
        <is>
          <t xml:space="preserve">advisory</t>
        </is>
      </c>
    </row>
    <row r="387">
      <c r="A387" s="1" t="inlineStr">
        <is>
          <t xml:space="preserve">R-386</t>
        </is>
      </c>
      <c r="B387" s="1" t="inlineStr">
        <is>
          <t xml:space="preserve">L.5</t>
        </is>
      </c>
      <c r="C387" s="1"/>
      <c r="D387" s="1">
        <v>107</v>
      </c>
      <c r="E387" s="2" t="inlineStr">
        <is>
          <t xml:space="preserve">If a post‐award debriefing is given to requesting offerors, the Government shall disclose the following information, if applicable:</t>
        </is>
      </c>
      <c r="F387" s="1" t="inlineStr">
        <is>
          <t xml:space="preserve">shall</t>
        </is>
      </c>
      <c r="G387" s="1" t="inlineStr">
        <is>
          <t xml:space="preserve">Yes</t>
        </is>
      </c>
      <c r="H387" s="1" t="inlineStr">
        <is>
          <t xml:space="preserve">High</t>
        </is>
      </c>
      <c r="I387" s="2"/>
      <c r="J387" s="1" t="inlineStr">
        <is>
          <t xml:space="preserve">Government Dependency</t>
        </is>
      </c>
      <c r="K387" s="1" t="inlineStr">
        <is>
          <t xml:space="preserve">Government</t>
        </is>
      </c>
      <c r="L387" s="1"/>
      <c r="M387" s="2" t="inlineStr">
        <is>
          <t xml:space="preserve">government-obligation</t>
        </is>
      </c>
    </row>
    <row r="388">
      <c r="A388" s="1" t="inlineStr">
        <is>
          <t xml:space="preserve">R-387</t>
        </is>
      </c>
      <c r="B388" s="1" t="inlineStr">
        <is>
          <t xml:space="preserve">L.5</t>
        </is>
      </c>
      <c r="C388" s="1"/>
      <c r="D388" s="1">
        <v>107</v>
      </c>
      <c r="E388" s="2" t="inlineStr">
        <is>
          <t xml:space="preserve">(1) The agency’s evaluation of the significant weak or deficient factors in the debriefed offeror’s offer.</t>
        </is>
      </c>
      <c r="F388" s="1" t="inlineStr">
        <is>
          <t xml:space="preserve">other</t>
        </is>
      </c>
      <c r="G388" s="1" t="inlineStr">
        <is>
          <t xml:space="preserve">Yes</t>
        </is>
      </c>
      <c r="H388" s="1" t="inlineStr">
        <is>
          <t xml:space="preserve">High</t>
        </is>
      </c>
      <c r="I388" s="2"/>
      <c r="J388" s="1" t="inlineStr">
        <is>
          <t xml:space="preserve">Government Dependency</t>
        </is>
      </c>
      <c r="K388" s="1" t="inlineStr">
        <is>
          <t xml:space="preserve">Government</t>
        </is>
      </c>
      <c r="L388" s="1"/>
      <c r="M388" s="2" t="inlineStr">
        <is>
          <t xml:space="preserve">government-obligation</t>
        </is>
      </c>
    </row>
    <row r="389">
      <c r="A389" s="1" t="inlineStr">
        <is>
          <t xml:space="preserve">R-388</t>
        </is>
      </c>
      <c r="B389" s="1" t="inlineStr">
        <is>
          <t xml:space="preserve">L.5</t>
        </is>
      </c>
      <c r="C389" s="1"/>
      <c r="D389" s="1">
        <v>107</v>
      </c>
      <c r="E389" s="2" t="inlineStr">
        <is>
          <t xml:space="preserve">(2) The overall evaluated cost or price and technical rating of the successful and the debriefed offeror and past performance information on the debriefed offeror.</t>
        </is>
      </c>
      <c r="F389" s="1" t="inlineStr">
        <is>
          <t xml:space="preserve">other</t>
        </is>
      </c>
      <c r="G389" s="1" t="inlineStr">
        <is>
          <t xml:space="preserve">Yes</t>
        </is>
      </c>
      <c r="H389" s="1" t="inlineStr">
        <is>
          <t xml:space="preserve">High</t>
        </is>
      </c>
      <c r="I389" s="2"/>
      <c r="J389" s="1" t="inlineStr">
        <is>
          <t xml:space="preserve">Government Dependency</t>
        </is>
      </c>
      <c r="K389" s="1" t="inlineStr">
        <is>
          <t xml:space="preserve">Government</t>
        </is>
      </c>
      <c r="L389" s="1"/>
      <c r="M389" s="2" t="inlineStr">
        <is>
          <t xml:space="preserve">government-obligation</t>
        </is>
      </c>
    </row>
    <row r="390">
      <c r="A390" s="1" t="inlineStr">
        <is>
          <t xml:space="preserve">R-389</t>
        </is>
      </c>
      <c r="B390" s="1" t="inlineStr">
        <is>
          <t xml:space="preserve">L.5</t>
        </is>
      </c>
      <c r="C390" s="1"/>
      <c r="D390" s="1">
        <v>107</v>
      </c>
      <c r="E390" s="2" t="inlineStr">
        <is>
          <t xml:space="preserve">(3) The overall ranking of all offerors when any ranking was developed by the agency during source selection.</t>
        </is>
      </c>
      <c r="F390" s="1" t="inlineStr">
        <is>
          <t xml:space="preserve">other</t>
        </is>
      </c>
      <c r="G390" s="1" t="inlineStr">
        <is>
          <t xml:space="preserve">Yes</t>
        </is>
      </c>
      <c r="H390" s="1" t="inlineStr">
        <is>
          <t xml:space="preserve">High</t>
        </is>
      </c>
      <c r="I390" s="2"/>
      <c r="J390" s="1" t="inlineStr">
        <is>
          <t xml:space="preserve">Government Dependency</t>
        </is>
      </c>
      <c r="K390" s="1" t="inlineStr">
        <is>
          <t xml:space="preserve">Government</t>
        </is>
      </c>
      <c r="L390" s="1"/>
      <c r="M390" s="2" t="inlineStr">
        <is>
          <t xml:space="preserve">government-obligation</t>
        </is>
      </c>
    </row>
    <row r="391">
      <c r="A391" s="1" t="inlineStr">
        <is>
          <t xml:space="preserve">R-390</t>
        </is>
      </c>
      <c r="B391" s="1" t="inlineStr">
        <is>
          <t xml:space="preserve">L.5</t>
        </is>
      </c>
      <c r="C391" s="1"/>
      <c r="D391" s="1">
        <v>107</v>
      </c>
      <c r="E391" s="2" t="inlineStr">
        <is>
          <t xml:space="preserve">(4) A summary of the rationale for award.</t>
        </is>
      </c>
      <c r="F391" s="1" t="inlineStr">
        <is>
          <t xml:space="preserve">other</t>
        </is>
      </c>
      <c r="G391" s="1" t="inlineStr">
        <is>
          <t xml:space="preserve">Yes</t>
        </is>
      </c>
      <c r="H391" s="1" t="inlineStr">
        <is>
          <t xml:space="preserve">High</t>
        </is>
      </c>
      <c r="I391" s="2"/>
      <c r="J391" s="1" t="inlineStr">
        <is>
          <t xml:space="preserve">Government Dependency</t>
        </is>
      </c>
      <c r="K391" s="1" t="inlineStr">
        <is>
          <t xml:space="preserve">Government</t>
        </is>
      </c>
      <c r="L391" s="1"/>
      <c r="M391" s="2" t="inlineStr">
        <is>
          <t xml:space="preserve">government-obligation</t>
        </is>
      </c>
    </row>
    <row r="392">
      <c r="A392" s="1" t="inlineStr">
        <is>
          <t xml:space="preserve">R-391</t>
        </is>
      </c>
      <c r="B392" s="1" t="inlineStr">
        <is>
          <t xml:space="preserve">L.5</t>
        </is>
      </c>
      <c r="C392" s="1"/>
      <c r="D392" s="1">
        <v>107</v>
      </c>
      <c r="E392" s="2" t="inlineStr">
        <is>
          <t xml:space="preserve">(5) For acquisitions of commercial products, the make and model of the product to be delivered by the successful offeror.</t>
        </is>
      </c>
      <c r="F392" s="1" t="inlineStr">
        <is>
          <t xml:space="preserve">other</t>
        </is>
      </c>
      <c r="G392" s="1" t="inlineStr">
        <is>
          <t xml:space="preserve">Yes</t>
        </is>
      </c>
      <c r="H392" s="1" t="inlineStr">
        <is>
          <t xml:space="preserve">High</t>
        </is>
      </c>
      <c r="I392" s="2"/>
      <c r="J392" s="1" t="inlineStr">
        <is>
          <t xml:space="preserve">Government Dependency</t>
        </is>
      </c>
      <c r="K392" s="1" t="inlineStr">
        <is>
          <t xml:space="preserve">Government</t>
        </is>
      </c>
      <c r="L392" s="1"/>
      <c r="M392" s="2" t="inlineStr">
        <is>
          <t xml:space="preserve">government-obligation</t>
        </is>
      </c>
    </row>
    <row r="393">
      <c r="A393" s="1" t="inlineStr">
        <is>
          <t xml:space="preserve">R-392</t>
        </is>
      </c>
      <c r="B393" s="1" t="inlineStr">
        <is>
          <t xml:space="preserve">L.5</t>
        </is>
      </c>
      <c r="C393" s="1"/>
      <c r="D393" s="1">
        <v>107</v>
      </c>
      <c r="E393" s="2" t="inlineStr">
        <is>
          <t xml:space="preserve">(6) Reasonable responses to relevant questions posed by the debriefed offeror as to whether source‐selection procedures set forth in the solicitation, applicable regulations, and other applicable authorities were followed by the agency.</t>
        </is>
      </c>
      <c r="F393" s="1" t="inlineStr">
        <is>
          <t xml:space="preserve">other</t>
        </is>
      </c>
      <c r="G393" s="1" t="inlineStr">
        <is>
          <t xml:space="preserve">Yes</t>
        </is>
      </c>
      <c r="H393" s="1" t="inlineStr">
        <is>
          <t xml:space="preserve">High</t>
        </is>
      </c>
      <c r="I393" s="2"/>
      <c r="J393" s="1" t="inlineStr">
        <is>
          <t xml:space="preserve">Government Dependency</t>
        </is>
      </c>
      <c r="K393" s="1" t="inlineStr">
        <is>
          <t xml:space="preserve">Government</t>
        </is>
      </c>
      <c r="L393" s="1"/>
      <c r="M393" s="2" t="inlineStr">
        <is>
          <t xml:space="preserve">government-obligation</t>
        </is>
      </c>
    </row>
    <row r="394">
      <c r="A394" s="1" t="inlineStr">
        <is>
          <t xml:space="preserve">R-393</t>
        </is>
      </c>
      <c r="B394" s="1" t="inlineStr">
        <is>
          <t xml:space="preserve">L.5</t>
        </is>
      </c>
      <c r="C394" s="1"/>
      <c r="D394" s="1">
        <v>107</v>
      </c>
      <c r="E394" s="2" t="inlineStr">
        <is>
          <t xml:space="preserve">(End of Provision) 52.233‐2 SERVICE OF PROTEST (SEPT 2006) (a) Protests, as defined in section 33.101 of the Federal Acquisition Regulation, that are filed directly with an agency, and copies of any protests that are filed with the Government Accountability Office (GAO), shall be served on the Contracting Officer (addressed as follows) by obtaining written and dated acknowledgment of receipt from:</t>
        </is>
      </c>
      <c r="F394" s="1" t="inlineStr">
        <is>
          <t xml:space="preserve">shall</t>
        </is>
      </c>
      <c r="G394" s="1" t="inlineStr">
        <is>
          <t xml:space="preserve">Yes</t>
        </is>
      </c>
      <c r="H394" s="1" t="inlineStr">
        <is>
          <t xml:space="preserve">High</t>
        </is>
      </c>
      <c r="I394" s="2"/>
      <c r="J394" s="1" t="inlineStr">
        <is>
          <t xml:space="preserve">Unassigned</t>
        </is>
      </c>
      <c r="K394" s="1"/>
      <c r="L394" s="1"/>
      <c r="M394" s="2"/>
    </row>
    <row r="395">
      <c r="A395" s="1" t="inlineStr">
        <is>
          <t xml:space="preserve">R-394</t>
        </is>
      </c>
      <c r="B395" s="1" t="inlineStr">
        <is>
          <t xml:space="preserve">L.5</t>
        </is>
      </c>
      <c r="C395" s="1"/>
      <c r="D395" s="1">
        <v>107</v>
      </c>
      <c r="E395" s="2" t="inlineStr">
        <is>
          <t xml:space="preserve">FEDERAL ACQUISITION SERVICE – QMACB ATTN: CITY PAIR PROGRAM (CPP) 1800 F Street, NW 3rd Floor, Hub 3400 Washington, DC 20405 EMAIL: james.santini@gsa.gov (b) The copy of any protest shall be received in the office designated above within one (1) day of filing a protest with the GAO.</t>
        </is>
      </c>
      <c r="F395" s="1" t="inlineStr">
        <is>
          <t xml:space="preserve">shall</t>
        </is>
      </c>
      <c r="G395" s="1" t="inlineStr">
        <is>
          <t xml:space="preserve">Yes</t>
        </is>
      </c>
      <c r="H395" s="1" t="inlineStr">
        <is>
          <t xml:space="preserve">High</t>
        </is>
      </c>
      <c r="I395" s="2"/>
      <c r="J395" s="1" t="inlineStr">
        <is>
          <t xml:space="preserve">Unassigned</t>
        </is>
      </c>
      <c r="K395" s="1"/>
      <c r="L395" s="1"/>
      <c r="M395" s="2"/>
    </row>
    <row r="396">
      <c r="A396" s="1" t="inlineStr">
        <is>
          <t xml:space="preserve">R-395</t>
        </is>
      </c>
      <c r="B396" s="1" t="inlineStr">
        <is>
          <t xml:space="preserve">M.1</t>
        </is>
      </c>
      <c r="C396" s="1"/>
      <c r="D396" s="1">
        <v>109</v>
      </c>
      <c r="E396" s="2" t="inlineStr">
        <is>
          <t xml:space="preserve">The following factors shall be used to evaluate offers:</t>
        </is>
      </c>
      <c r="F396" s="1" t="inlineStr">
        <is>
          <t xml:space="preserve">shall</t>
        </is>
      </c>
      <c r="G396" s="1" t="inlineStr">
        <is>
          <t xml:space="preserve">Yes</t>
        </is>
      </c>
      <c r="H396" s="1" t="inlineStr">
        <is>
          <t xml:space="preserve">High</t>
        </is>
      </c>
      <c r="I396" s="2"/>
      <c r="J396" s="1" t="inlineStr">
        <is>
          <t xml:space="preserve">Unassigned</t>
        </is>
      </c>
      <c r="K396" s="1"/>
      <c r="L396" s="1"/>
      <c r="M396" s="2" t="inlineStr">
        <is>
          <t xml:space="preserve">evaluation-criterion</t>
        </is>
      </c>
    </row>
    <row r="397">
      <c r="A397" s="1" t="inlineStr">
        <is>
          <t xml:space="preserve">R-396</t>
        </is>
      </c>
      <c r="B397" s="1" t="inlineStr">
        <is>
          <t xml:space="preserve">M.1</t>
        </is>
      </c>
      <c r="C397" s="1"/>
      <c r="D397" s="1">
        <v>109</v>
      </c>
      <c r="E397" s="2" t="inlineStr">
        <is>
          <t xml:space="preserve">The Government may not award any or all offers if such action is in the public interest.</t>
        </is>
      </c>
      <c r="F397" s="1" t="inlineStr">
        <is>
          <t xml:space="preserve">other</t>
        </is>
      </c>
      <c r="G397" s="1" t="inlineStr">
        <is>
          <t xml:space="preserve">No</t>
        </is>
      </c>
      <c r="H397" s="1" t="inlineStr">
        <is>
          <t xml:space="preserve">High</t>
        </is>
      </c>
      <c r="I397" s="2"/>
      <c r="J397" s="1" t="inlineStr">
        <is>
          <t xml:space="preserve">Government Dependency</t>
        </is>
      </c>
      <c r="K397" s="1"/>
      <c r="L397" s="1"/>
      <c r="M397" s="2" t="inlineStr">
        <is>
          <t xml:space="preserve">qa-candidate:vague</t>
        </is>
      </c>
    </row>
    <row r="398">
      <c r="A398" s="1" t="inlineStr">
        <is>
          <t xml:space="preserve">R-397</t>
        </is>
      </c>
      <c r="B398" s="1" t="inlineStr">
        <is>
          <t xml:space="preserve">M.1</t>
        </is>
      </c>
      <c r="C398" s="1"/>
      <c r="D398" s="1">
        <v>110</v>
      </c>
      <c r="E398" s="2" t="inlineStr">
        <is>
          <t xml:space="preserve">(c) A written notice of award or acceptance of an offer, mailed or otherwise furnished to the successful offeror within the time for acceptance specified in the offer, shall result in a binding contract without further action by either party.</t>
        </is>
      </c>
      <c r="F398" s="1" t="inlineStr">
        <is>
          <t xml:space="preserve">shall</t>
        </is>
      </c>
      <c r="G398" s="1" t="inlineStr">
        <is>
          <t xml:space="preserve">Yes</t>
        </is>
      </c>
      <c r="H398" s="1" t="inlineStr">
        <is>
          <t xml:space="preserve">High</t>
        </is>
      </c>
      <c r="I398" s="2"/>
      <c r="J398" s="1" t="inlineStr">
        <is>
          <t xml:space="preserve">Government Dependency</t>
        </is>
      </c>
      <c r="K398" s="1"/>
      <c r="L398" s="1"/>
      <c r="M398" s="2" t="inlineStr">
        <is>
          <t xml:space="preserve">qa:mapsTo:Government award-notice obligation; matches mapping of identical row R-475</t>
        </is>
      </c>
    </row>
    <row r="399">
      <c r="A399" s="1" t="inlineStr">
        <is>
          <t xml:space="preserve">R-398</t>
        </is>
      </c>
      <c r="B399" s="1" t="inlineStr">
        <is>
          <t xml:space="preserve">M.2</t>
        </is>
      </c>
      <c r="C399" s="1"/>
      <c r="D399" s="1">
        <v>110</v>
      </c>
      <c r="E399" s="2" t="inlineStr">
        <is>
          <t xml:space="preserve">Pricing must be deemed fair and reasonable by the Contracting Officer.</t>
        </is>
      </c>
      <c r="F399" s="1" t="inlineStr">
        <is>
          <t xml:space="preserve">must</t>
        </is>
      </c>
      <c r="G399" s="1" t="inlineStr">
        <is>
          <t xml:space="preserve">Yes</t>
        </is>
      </c>
      <c r="H399" s="1" t="inlineStr">
        <is>
          <t xml:space="preserve">High</t>
        </is>
      </c>
      <c r="I399" s="2"/>
      <c r="J399" s="1" t="inlineStr">
        <is>
          <t xml:space="preserve">Government Dependency</t>
        </is>
      </c>
      <c r="K399" s="1" t="inlineStr">
        <is>
          <t xml:space="preserve">Government</t>
        </is>
      </c>
      <c r="L399" s="1"/>
      <c r="M399" s="2" t="inlineStr">
        <is>
          <t xml:space="preserve">government-obligation</t>
        </is>
      </c>
    </row>
    <row r="400">
      <c r="A400" s="1" t="inlineStr">
        <is>
          <t xml:space="preserve">R-399</t>
        </is>
      </c>
      <c r="B400" s="1" t="inlineStr">
        <is>
          <t xml:space="preserve">M.3</t>
        </is>
      </c>
      <c r="C400" s="1"/>
      <c r="D400" s="1">
        <v>110</v>
      </c>
      <c r="E400" s="2" t="inlineStr">
        <is>
          <t xml:space="preserve">The SB will be responsible for evaluating technical and price proposals for select Group 1 line items and providing the Contracting Officer with award and negotiation recommendations.</t>
        </is>
      </c>
      <c r="F400" s="1" t="inlineStr">
        <is>
          <t xml:space="preserve">responsible</t>
        </is>
      </c>
      <c r="G400" s="1" t="inlineStr">
        <is>
          <t xml:space="preserve">Yes</t>
        </is>
      </c>
      <c r="H400" s="1" t="inlineStr">
        <is>
          <t xml:space="preserve">High</t>
        </is>
      </c>
      <c r="I400" s="2"/>
      <c r="J400" s="1" t="inlineStr">
        <is>
          <t xml:space="preserve">Government Dependency</t>
        </is>
      </c>
      <c r="K400" s="1" t="inlineStr">
        <is>
          <t xml:space="preserve">Government</t>
        </is>
      </c>
      <c r="L400" s="1"/>
      <c r="M400" s="2" t="inlineStr">
        <is>
          <t xml:space="preserve">government-obligation</t>
        </is>
      </c>
    </row>
    <row r="401">
      <c r="A401" s="1" t="inlineStr">
        <is>
          <t xml:space="preserve">R-400</t>
        </is>
      </c>
      <c r="B401" s="1" t="inlineStr">
        <is>
          <t xml:space="preserve">M.3</t>
        </is>
      </c>
      <c r="C401" s="1"/>
      <c r="D401" s="1">
        <v>110</v>
      </c>
      <c r="E401" s="2" t="inlineStr">
        <is>
          <t xml:space="preserve">1. Factor 1 ‐ Meet Minimum Requirements; and</t>
        </is>
      </c>
      <c r="F401" s="1" t="inlineStr">
        <is>
          <t xml:space="preserve">other</t>
        </is>
      </c>
      <c r="G401" s="1" t="inlineStr">
        <is>
          <t xml:space="preserve">Yes</t>
        </is>
      </c>
      <c r="H401" s="1" t="inlineStr">
        <is>
          <t xml:space="preserve">High</t>
        </is>
      </c>
      <c r="I401" s="2"/>
      <c r="J401" s="1" t="inlineStr">
        <is>
          <t xml:space="preserve">Unassigned</t>
        </is>
      </c>
      <c r="K401" s="1"/>
      <c r="L401" s="1"/>
      <c r="M401" s="2" t="inlineStr">
        <is>
          <t xml:space="preserve">evaluation-criterion; table-derived</t>
        </is>
      </c>
    </row>
    <row r="402">
      <c r="A402" s="1" t="inlineStr">
        <is>
          <t xml:space="preserve">R-401</t>
        </is>
      </c>
      <c r="B402" s="1" t="inlineStr">
        <is>
          <t xml:space="preserve">M.2</t>
        </is>
      </c>
      <c r="C402" s="1"/>
      <c r="D402" s="1">
        <v>116</v>
      </c>
      <c r="E402" s="2" t="inlineStr">
        <is>
          <t xml:space="preserve">Subfactor 2: Average Elapsed Flight Time The average elapsed flight time is to be calculated as follows: The minimum number of required flights will be used.</t>
        </is>
      </c>
      <c r="F402" s="1" t="inlineStr">
        <is>
          <t xml:space="preserve">will</t>
        </is>
      </c>
      <c r="G402" s="1" t="inlineStr">
        <is>
          <t xml:space="preserve">Yes</t>
        </is>
      </c>
      <c r="H402" s="1" t="inlineStr">
        <is>
          <t xml:space="preserve">High</t>
        </is>
      </c>
      <c r="I402" s="2"/>
      <c r="J402" s="1" t="inlineStr">
        <is>
          <t xml:space="preserve">Unassigned</t>
        </is>
      </c>
      <c r="K402" s="1"/>
      <c r="L402" s="1"/>
      <c r="M402" s="2" t="inlineStr">
        <is>
          <t xml:space="preserve">evaluation-criterion; near-duplicate:R-012; qa:flags:same elapsed flight time calculation rule as R-012</t>
        </is>
      </c>
    </row>
    <row r="403">
      <c r="A403" s="1" t="inlineStr">
        <is>
          <t xml:space="preserve">R-402</t>
        </is>
      </c>
      <c r="B403" s="1" t="inlineStr">
        <is>
          <t xml:space="preserve">M.4</t>
        </is>
      </c>
      <c r="C403" s="1"/>
      <c r="D403" s="1">
        <v>117</v>
      </c>
      <c r="E403" s="2" t="inlineStr">
        <is>
          <t xml:space="preserve">All prices for lowest price and technically acceptable offers must also be determined to be fair and reasonable.</t>
        </is>
      </c>
      <c r="F403" s="1" t="inlineStr">
        <is>
          <t xml:space="preserve">must</t>
        </is>
      </c>
      <c r="G403" s="1" t="inlineStr">
        <is>
          <t xml:space="preserve">Yes</t>
        </is>
      </c>
      <c r="H403" s="1" t="inlineStr">
        <is>
          <t xml:space="preserve">High</t>
        </is>
      </c>
      <c r="I403" s="2"/>
      <c r="J403" s="1" t="inlineStr">
        <is>
          <t xml:space="preserve">Government Dependency</t>
        </is>
      </c>
      <c r="K403" s="1" t="inlineStr">
        <is>
          <t xml:space="preserve">Government</t>
        </is>
      </c>
      <c r="L403" s="1"/>
      <c r="M403" s="2" t="inlineStr">
        <is>
          <t xml:space="preserve">government-obligation</t>
        </is>
      </c>
    </row>
    <row r="404">
      <c r="A404" s="1" t="inlineStr">
        <is>
          <t xml:space="preserve">R-403</t>
        </is>
      </c>
      <c r="B404" s="1" t="inlineStr">
        <is>
          <t xml:space="preserve">M.4</t>
        </is>
      </c>
      <c r="C404" s="1"/>
      <c r="D404" s="1">
        <v>117</v>
      </c>
      <c r="E404" s="2" t="inlineStr">
        <is>
          <t xml:space="preserve">The Government may not award any or all offers if such action is in the public interest.</t>
        </is>
      </c>
      <c r="F404" s="1" t="inlineStr">
        <is>
          <t xml:space="preserve">other</t>
        </is>
      </c>
      <c r="G404" s="1" t="inlineStr">
        <is>
          <t xml:space="preserve">Yes</t>
        </is>
      </c>
      <c r="H404" s="1" t="inlineStr">
        <is>
          <t xml:space="preserve">High</t>
        </is>
      </c>
      <c r="I404" s="2"/>
      <c r="J404" s="1" t="inlineStr">
        <is>
          <t xml:space="preserve">Government Dependency</t>
        </is>
      </c>
      <c r="K404" s="1" t="inlineStr">
        <is>
          <t xml:space="preserve">Government</t>
        </is>
      </c>
      <c r="L404" s="1"/>
      <c r="M404" s="2" t="inlineStr">
        <is>
          <t xml:space="preserve">government-obligation; near-duplicate:R-396; qa:flags:same public interest non-award reservation as R-396</t>
        </is>
      </c>
    </row>
    <row r="405">
      <c r="A405" s="1" t="inlineStr">
        <is>
          <t xml:space="preserve">R-404</t>
        </is>
      </c>
      <c r="B405" s="1" t="inlineStr">
        <is>
          <t xml:space="preserve">M.5</t>
        </is>
      </c>
      <c r="C405" s="1"/>
      <c r="D405" s="1">
        <v>118</v>
      </c>
      <c r="E405" s="2" t="inlineStr">
        <is>
          <t xml:space="preserve">Offerors must submit a _CB fare for international business class line items to be considered for award.</t>
        </is>
      </c>
      <c r="F405" s="1" t="inlineStr">
        <is>
          <t xml:space="preserve">must</t>
        </is>
      </c>
      <c r="G405" s="1" t="inlineStr">
        <is>
          <t xml:space="preserve">Yes</t>
        </is>
      </c>
      <c r="H405" s="1" t="inlineStr">
        <is>
          <t xml:space="preserve">High</t>
        </is>
      </c>
      <c r="I405" s="2"/>
      <c r="J405" s="1" t="inlineStr">
        <is>
          <t xml:space="preserve">Unassigned</t>
        </is>
      </c>
      <c r="K405" s="1"/>
      <c r="L405" s="1"/>
      <c r="M405" s="2" t="inlineStr">
        <is>
          <t xml:space="preserve">near-duplicate:R-017; qa:flags:same _CB fare submission requirement as R-017</t>
        </is>
      </c>
    </row>
    <row r="406">
      <c r="A406" s="1" t="inlineStr">
        <is>
          <t xml:space="preserve">R-405</t>
        </is>
      </c>
      <c r="B406" s="1" t="inlineStr">
        <is>
          <t xml:space="preserve">M.5</t>
        </is>
      </c>
      <c r="C406" s="1"/>
      <c r="D406" s="1">
        <v>119</v>
      </c>
      <c r="E406" s="2" t="inlineStr">
        <is>
          <t xml:space="preserve">The perceived benefits of the higher priced proposal shall merit the additional cost”.</t>
        </is>
      </c>
      <c r="F406" s="1" t="inlineStr">
        <is>
          <t xml:space="preserve">shall</t>
        </is>
      </c>
      <c r="G406" s="1" t="inlineStr">
        <is>
          <t xml:space="preserve">Yes</t>
        </is>
      </c>
      <c r="H406" s="1" t="inlineStr">
        <is>
          <t xml:space="preserve">High</t>
        </is>
      </c>
      <c r="I406" s="2"/>
      <c r="J406" s="1" t="inlineStr">
        <is>
          <t xml:space="preserve">Unassigned</t>
        </is>
      </c>
      <c r="K406" s="1"/>
      <c r="L406" s="1"/>
      <c r="M406" s="2" t="inlineStr">
        <is>
          <t xml:space="preserve">qa-candidate:weak-verifiability</t>
        </is>
      </c>
    </row>
    <row r="407">
      <c r="A407" s="1" t="inlineStr">
        <is>
          <t xml:space="preserve">R-406</t>
        </is>
      </c>
      <c r="B407" s="1" t="inlineStr">
        <is>
          <t xml:space="preserve">M.5</t>
        </is>
      </c>
      <c r="C407" s="1"/>
      <c r="D407" s="1">
        <v>120</v>
      </c>
      <c r="E407" s="2" t="inlineStr">
        <is>
          <t xml:space="preserve">If an offeror indicates that it will not impose a first (1st) checked baggage fee, and that offeror is awarded a line item with that designation, the contract carrier must maintain that it will not impose a first (1st) checked baggage 9 If after calculating the 2% difference a composite fare has a difference of $0.49 or less, the fare will be rounded down to the nearest whole dollar (Example: $125.35 would be rounded to $125.00).</t>
        </is>
      </c>
      <c r="F407" s="1" t="inlineStr">
        <is>
          <t xml:space="preserve">must</t>
        </is>
      </c>
      <c r="G407" s="1" t="inlineStr">
        <is>
          <t xml:space="preserve">Yes</t>
        </is>
      </c>
      <c r="H407" s="1" t="inlineStr">
        <is>
          <t xml:space="preserve">High</t>
        </is>
      </c>
      <c r="I407" s="2"/>
      <c r="J407" s="1" t="inlineStr">
        <is>
          <t xml:space="preserve">Unassigned</t>
        </is>
      </c>
      <c r="K407" s="1"/>
      <c r="L407" s="1"/>
      <c r="M407" s="2"/>
    </row>
    <row r="408">
      <c r="A408" s="1" t="inlineStr">
        <is>
          <t xml:space="preserve">R-407</t>
        </is>
      </c>
      <c r="B408" s="1" t="inlineStr">
        <is>
          <t xml:space="preserve">M.5</t>
        </is>
      </c>
      <c r="C408" s="1"/>
      <c r="D408" s="1">
        <v>121</v>
      </c>
      <c r="E408" s="2" t="inlineStr">
        <is>
          <t xml:space="preserve">If the awarded contract carrier does not maintain the waived first (1st) checked baggage fee during the performance period of the contract, the contract carrier must provide the Government with written notice a minimum of ten (10) calendar days prior to imposing a baggage fee to the awarded line item(s).</t>
        </is>
      </c>
      <c r="F408" s="1" t="inlineStr">
        <is>
          <t xml:space="preserve">must</t>
        </is>
      </c>
      <c r="G408" s="1" t="inlineStr">
        <is>
          <t xml:space="preserve">Yes</t>
        </is>
      </c>
      <c r="H408" s="1" t="inlineStr">
        <is>
          <t xml:space="preserve">High</t>
        </is>
      </c>
      <c r="I408" s="2"/>
      <c r="J408" s="1" t="inlineStr">
        <is>
          <t xml:space="preserve">Unassigned</t>
        </is>
      </c>
      <c r="K408" s="1"/>
      <c r="L408" s="1"/>
      <c r="M408" s="2"/>
    </row>
    <row r="409">
      <c r="A409" s="1" t="inlineStr">
        <is>
          <t xml:space="preserve">R-408</t>
        </is>
      </c>
      <c r="B409" s="1" t="inlineStr">
        <is>
          <t xml:space="preserve">M.6</t>
        </is>
      </c>
      <c r="C409" s="1"/>
      <c r="D409" s="1">
        <v>122</v>
      </c>
      <c r="E409" s="2" t="inlineStr">
        <is>
          <t xml:space="preserve">The offeror agrees to hold the prices in its offer firm for 30 calendar days from the date specified for receipt of offers unless another time period is specified in an addendum to the solicitation.</t>
        </is>
      </c>
      <c r="F409" s="1" t="inlineStr">
        <is>
          <t xml:space="preserve">other</t>
        </is>
      </c>
      <c r="G409" s="1" t="inlineStr">
        <is>
          <t xml:space="preserve">Yes</t>
        </is>
      </c>
      <c r="H409" s="1" t="inlineStr">
        <is>
          <t xml:space="preserve">High</t>
        </is>
      </c>
      <c r="I409" s="2"/>
      <c r="J409" s="1" t="inlineStr">
        <is>
          <t xml:space="preserve">Unassigned</t>
        </is>
      </c>
      <c r="K409" s="1"/>
      <c r="L409" s="1"/>
      <c r="M409" s="2" t="inlineStr">
        <is>
          <t xml:space="preserve">near-duplicate:R-373; qa:flags:same 30 day price firmness commitment as R-373</t>
        </is>
      </c>
    </row>
    <row r="410">
      <c r="A410" s="1" t="inlineStr">
        <is>
          <t xml:space="preserve">R-409</t>
        </is>
      </c>
      <c r="B410" s="1" t="inlineStr">
        <is>
          <t xml:space="preserve">M.6</t>
        </is>
      </c>
      <c r="C410" s="1"/>
      <c r="D410" s="1">
        <v>122</v>
      </c>
      <c r="E410" s="2" t="inlineStr">
        <is>
          <t xml:space="preserve">The offeror agrees to hold the prices in its offer firm from the date specified for receipt of offers to the end of the contract period or any option periods exercised.</t>
        </is>
      </c>
      <c r="F410" s="1" t="inlineStr">
        <is>
          <t xml:space="preserve">other</t>
        </is>
      </c>
      <c r="G410" s="1" t="inlineStr">
        <is>
          <t xml:space="preserve">Yes</t>
        </is>
      </c>
      <c r="H410" s="1" t="inlineStr">
        <is>
          <t xml:space="preserve">High</t>
        </is>
      </c>
      <c r="I410" s="2"/>
      <c r="J410" s="1" t="inlineStr">
        <is>
          <t xml:space="preserve">Unassigned</t>
        </is>
      </c>
      <c r="K410" s="1"/>
      <c r="L410" s="1"/>
      <c r="M410" s="2"/>
    </row>
    <row r="411">
      <c r="A411" s="1" t="inlineStr">
        <is>
          <t xml:space="preserve">R-410</t>
        </is>
      </c>
      <c r="B411" s="1" t="inlineStr">
        <is>
          <t xml:space="preserve">UNSECTIONED</t>
        </is>
      </c>
      <c r="C411" s="1"/>
      <c r="D411" s="1">
        <v>2</v>
      </c>
      <c r="E411" s="2" t="inlineStr">
        <is>
          <t xml:space="preserve">PLEASE REMOVE THIS COVER PAGE(S) BEFORE SUBMITTING OFFER TO GSA.</t>
        </is>
      </c>
      <c r="F411" s="1" t="inlineStr">
        <is>
          <t xml:space="preserve">other</t>
        </is>
      </c>
      <c r="G411" s="1" t="inlineStr">
        <is>
          <t xml:space="preserve">Yes</t>
        </is>
      </c>
      <c r="H411" s="1" t="inlineStr">
        <is>
          <t xml:space="preserve">High</t>
        </is>
      </c>
      <c r="I411" s="2"/>
      <c r="J411" s="1" t="inlineStr">
        <is>
          <t xml:space="preserve">Unassigned</t>
        </is>
      </c>
      <c r="K411" s="1"/>
      <c r="L411" s="1"/>
      <c r="M411" s="2"/>
    </row>
    <row r="412">
      <c r="A412" s="1" t="inlineStr">
        <is>
          <t xml:space="preserve">R-411</t>
        </is>
      </c>
      <c r="B412" s="1" t="inlineStr">
        <is>
          <t xml:space="preserve">B.1</t>
        </is>
      </c>
      <c r="C412" s="1"/>
      <c r="D412" s="1">
        <v>6</v>
      </c>
      <c r="E412" s="2" t="inlineStr">
        <is>
          <t xml:space="preserve">a copy of which must be provided to the Government upon request</t>
        </is>
      </c>
      <c r="F412" s="1" t="inlineStr">
        <is>
          <t xml:space="preserve">must</t>
        </is>
      </c>
      <c r="G412" s="1" t="inlineStr">
        <is>
          <t xml:space="preserve">Yes</t>
        </is>
      </c>
      <c r="H412" s="1" t="inlineStr">
        <is>
          <t xml:space="preserve">High</t>
        </is>
      </c>
      <c r="I412" s="2"/>
      <c r="J412" s="1" t="inlineStr">
        <is>
          <t xml:space="preserve">Unassigned</t>
        </is>
      </c>
      <c r="K412" s="1"/>
      <c r="L412" s="1"/>
      <c r="M412" s="2" t="inlineStr">
        <is>
          <t xml:space="preserve">near-duplicate:R-005; qa:flags:restates the copy-on-request clause already in R-005</t>
        </is>
      </c>
    </row>
    <row r="413">
      <c r="A413" s="1" t="inlineStr">
        <is>
          <t xml:space="preserve">R-412</t>
        </is>
      </c>
      <c r="B413" s="1" t="inlineStr">
        <is>
          <t xml:space="preserve">F.3</t>
        </is>
      </c>
      <c r="C413" s="1"/>
      <c r="D413" s="1">
        <v>39</v>
      </c>
      <c r="E413" s="2" t="inlineStr">
        <is>
          <t xml:space="preserve">If, at any time, an offeror believes that the contract carrier no longer meets the minimum requirements for a specific line item(s), the offeror may report this to the Contracting Officer in writing by listing the specific line item(s) in question in an Excel spreadsheet using the below format.</t>
        </is>
      </c>
      <c r="F413" s="1" t="inlineStr">
        <is>
          <t xml:space="preserve">other</t>
        </is>
      </c>
      <c r="G413" s="1" t="inlineStr">
        <is>
          <t xml:space="preserve">No</t>
        </is>
      </c>
      <c r="H413" s="1" t="inlineStr">
        <is>
          <t xml:space="preserve">Low</t>
        </is>
      </c>
      <c r="I413" s="2"/>
      <c r="J413" s="1" t="inlineStr">
        <is>
          <t xml:space="preserve">Unassigned</t>
        </is>
      </c>
      <c r="K413" s="1"/>
      <c r="L413" s="1"/>
      <c r="M413" s="2"/>
    </row>
    <row r="414">
      <c r="A414" s="1" t="inlineStr">
        <is>
          <t xml:space="preserve">R-413</t>
        </is>
      </c>
      <c r="B414" s="1" t="inlineStr">
        <is>
          <t xml:space="preserve">F.6</t>
        </is>
      </c>
      <c r="C414" s="1"/>
      <c r="D414" s="1">
        <v>41</v>
      </c>
      <c r="E414" s="2" t="inlineStr">
        <is>
          <t xml:space="preserve">Carriers must submit reports of all Passenger Name Records (PNRs) cancelled during the period of performance, upon request by the CO.</t>
        </is>
      </c>
      <c r="F414" s="1" t="inlineStr">
        <is>
          <t xml:space="preserve">must</t>
        </is>
      </c>
      <c r="G414" s="1" t="inlineStr">
        <is>
          <t xml:space="preserve">Yes</t>
        </is>
      </c>
      <c r="H414" s="1" t="inlineStr">
        <is>
          <t xml:space="preserve">High</t>
        </is>
      </c>
      <c r="I414" s="2"/>
      <c r="J414" s="1" t="inlineStr">
        <is>
          <t xml:space="preserve">Unassigned</t>
        </is>
      </c>
      <c r="K414" s="1"/>
      <c r="L414" s="1"/>
      <c r="M414" s="2" t="inlineStr">
        <is>
          <t xml:space="preserve">near-duplicate:R-121; qa:flags:same PNR cancellation report obligation as R-121</t>
        </is>
      </c>
    </row>
    <row r="415">
      <c r="A415" s="1" t="inlineStr">
        <is>
          <t xml:space="preserve">R-414</t>
        </is>
      </c>
      <c r="B415" s="1" t="inlineStr">
        <is>
          <t xml:space="preserve">F.7</t>
        </is>
      </c>
      <c r="C415" s="1"/>
      <c r="D415" s="1">
        <v>42</v>
      </c>
      <c r="E415" s="2" t="inlineStr">
        <is>
          <t xml:space="preserve">Carriers are urged to identify travelers and their agencies that can benefit from educational outreach efforts.</t>
        </is>
      </c>
      <c r="F415" s="1" t="inlineStr">
        <is>
          <t xml:space="preserve">other</t>
        </is>
      </c>
      <c r="G415" s="1" t="inlineStr">
        <is>
          <t xml:space="preserve">No</t>
        </is>
      </c>
      <c r="H415" s="1" t="inlineStr">
        <is>
          <t xml:space="preserve">Low</t>
        </is>
      </c>
      <c r="I415" s="2"/>
      <c r="J415" s="1" t="inlineStr">
        <is>
          <t xml:space="preserve">Unassigned</t>
        </is>
      </c>
      <c r="K415" s="1"/>
      <c r="L415" s="1"/>
      <c r="M415" s="2"/>
    </row>
    <row r="416">
      <c r="A416" s="1" t="inlineStr">
        <is>
          <t xml:space="preserve">R-415</t>
        </is>
      </c>
      <c r="B416" s="1" t="inlineStr">
        <is>
          <t xml:space="preserve">G.3</t>
        </is>
      </c>
      <c r="C416" s="1"/>
      <c r="D416" s="1">
        <v>45</v>
      </c>
      <c r="E416" s="2" t="inlineStr">
        <is>
          <t xml:space="preserve">If, after award, the contract carrier offers a commercial fare, other than an unrestricted coach fare that is lower than the contract fare, the traveler can request the lower commercial fare.</t>
        </is>
      </c>
      <c r="F416" s="1" t="inlineStr">
        <is>
          <t xml:space="preserve">other</t>
        </is>
      </c>
      <c r="G416" s="1" t="inlineStr">
        <is>
          <t xml:space="preserve">No</t>
        </is>
      </c>
      <c r="H416" s="1" t="inlineStr">
        <is>
          <t xml:space="preserve">Low</t>
        </is>
      </c>
      <c r="I416" s="2"/>
      <c r="J416" s="1" t="inlineStr">
        <is>
          <t xml:space="preserve">Unassigned</t>
        </is>
      </c>
      <c r="K416" s="1"/>
      <c r="L416" s="1"/>
      <c r="M416" s="2"/>
    </row>
    <row r="417">
      <c r="A417" s="1" t="inlineStr">
        <is>
          <t xml:space="preserve">R-416</t>
        </is>
      </c>
      <c r="B417" s="1" t="inlineStr">
        <is>
          <t xml:space="preserve">J</t>
        </is>
      </c>
      <c r="C417" s="1"/>
      <c r="D417" s="1">
        <v>71</v>
      </c>
      <c r="E417" s="2" t="inlineStr">
        <is>
          <t xml:space="preserve">All offerors must enter and/or upload an electronic copy of the following proposal checklist items.</t>
        </is>
      </c>
      <c r="F417" s="1" t="inlineStr">
        <is>
          <t xml:space="preserve">must</t>
        </is>
      </c>
      <c r="G417" s="1" t="inlineStr">
        <is>
          <t xml:space="preserve">Yes</t>
        </is>
      </c>
      <c r="H417" s="1" t="inlineStr">
        <is>
          <t xml:space="preserve">High</t>
        </is>
      </c>
      <c r="I417" s="2"/>
      <c r="J417" s="1" t="inlineStr">
        <is>
          <t xml:space="preserve">Unassigned</t>
        </is>
      </c>
      <c r="K417" s="1"/>
      <c r="L417" s="1"/>
      <c r="M417" s="2" t="inlineStr">
        <is>
          <t xml:space="preserve">evaluation-criterion; near-duplicate:R-272; qa:flags:same proposal checklist upload obligation as R-272</t>
        </is>
      </c>
    </row>
    <row r="418">
      <c r="A418" s="1" t="inlineStr">
        <is>
          <t xml:space="preserve">R-417</t>
        </is>
      </c>
      <c r="B418" s="1" t="inlineStr">
        <is>
          <t xml:space="preserve">J</t>
        </is>
      </c>
      <c r="C418" s="1"/>
      <c r="D418" s="1">
        <v>72</v>
      </c>
      <c r="E418" s="2" t="inlineStr">
        <is>
          <t xml:space="preserve">Offerors must upload in CALM CPSS their fare class (bucket) hierarchy listed in relative order of seat availability, beginning with "Y" class, ending with the fare class (bucket) that has the lowest seat availability.</t>
        </is>
      </c>
      <c r="F418" s="1" t="inlineStr">
        <is>
          <t xml:space="preserve">must</t>
        </is>
      </c>
      <c r="G418" s="1" t="inlineStr">
        <is>
          <t xml:space="preserve">Yes</t>
        </is>
      </c>
      <c r="H418" s="1" t="inlineStr">
        <is>
          <t xml:space="preserve">High</t>
        </is>
      </c>
      <c r="I418" s="2"/>
      <c r="J418" s="1" t="inlineStr">
        <is>
          <t xml:space="preserve">Unassigned</t>
        </is>
      </c>
      <c r="K418" s="1"/>
      <c r="L418" s="1"/>
      <c r="M418" s="2" t="inlineStr">
        <is>
          <t xml:space="preserve">near-duplicate:R-279; qa:flags:same fare class hierarchy upload obligation as R-279</t>
        </is>
      </c>
    </row>
    <row r="419">
      <c r="A419" s="1" t="inlineStr">
        <is>
          <t xml:space="preserve">R-418</t>
        </is>
      </c>
      <c r="B419" s="1" t="inlineStr">
        <is>
          <t xml:space="preserve">C.4</t>
        </is>
      </c>
      <c r="C419" s="1"/>
      <c r="D419" s="1">
        <v>31</v>
      </c>
      <c r="E419" s="2" t="inlineStr">
        <is>
          <t xml:space="preserve">If the contract carrier offers "ticketless" or electronic tickets for any awarded routes, it must furnish electronically what was previously known as a "ticket number" on the physical ticket.</t>
        </is>
      </c>
      <c r="F419" s="1" t="inlineStr">
        <is>
          <t xml:space="preserve">must</t>
        </is>
      </c>
      <c r="G419" s="1" t="inlineStr">
        <is>
          <t xml:space="preserve">Yes</t>
        </is>
      </c>
      <c r="H419" s="1" t="inlineStr">
        <is>
          <t xml:space="preserve">Medium</t>
        </is>
      </c>
      <c r="I419" s="2"/>
      <c r="J419" s="1" t="inlineStr">
        <is>
          <t xml:space="preserve">Unassigned</t>
        </is>
      </c>
      <c r="K419" s="1"/>
      <c r="L419" s="1"/>
      <c r="M419" s="2" t="inlineStr">
        <is>
          <t xml:space="preserve">near-duplicate:R-073; qa:flags:same ticketless/e-ticket obligation as R-073</t>
        </is>
      </c>
    </row>
    <row r="420">
      <c r="A420" s="1" t="inlineStr">
        <is>
          <t xml:space="preserve">R-419</t>
        </is>
      </c>
      <c r="B420" s="1" t="inlineStr">
        <is>
          <t xml:space="preserve">C.4</t>
        </is>
      </c>
      <c r="C420" s="1"/>
      <c r="D420" s="1">
        <v>31</v>
      </c>
      <c r="E420" s="2" t="inlineStr">
        <is>
          <t xml:space="preserve">If a GTR or another form of payment is used, the contract carrier must provide some form of physical documentation of the transaction to the traveler or agency ordering activity to allow for subsequent auditing.</t>
        </is>
      </c>
      <c r="F420" s="1" t="inlineStr">
        <is>
          <t xml:space="preserve">must</t>
        </is>
      </c>
      <c r="G420" s="1" t="inlineStr">
        <is>
          <t xml:space="preserve">Yes</t>
        </is>
      </c>
      <c r="H420" s="1" t="inlineStr">
        <is>
          <t xml:space="preserve">Medium</t>
        </is>
      </c>
      <c r="I420" s="2"/>
      <c r="J420" s="1" t="inlineStr">
        <is>
          <t xml:space="preserve">Unassigned</t>
        </is>
      </c>
      <c r="K420" s="1"/>
      <c r="L420" s="1"/>
      <c r="M420" s="2" t="inlineStr">
        <is>
          <t xml:space="preserve">near-duplicate:R-074; qa:flags:same GTR documentation obligation as R-074</t>
        </is>
      </c>
    </row>
    <row r="421">
      <c r="A421" s="1" t="inlineStr">
        <is>
          <t xml:space="preserve">R-420</t>
        </is>
      </c>
      <c r="B421" s="1" t="inlineStr">
        <is>
          <t xml:space="preserve">C.5</t>
        </is>
      </c>
      <c r="C421" s="1"/>
      <c r="D421" s="1">
        <v>32</v>
      </c>
      <c r="E421" s="2" t="inlineStr">
        <is>
          <t xml:space="preserve">When prepaid ticket advice (PTA) service is requested by authorized travelers for contract fares (YCA/_CA/_CP/_CB) or a combination of contract and non‐contract legs, the contract carrier may charge a fee ONLY IF BOTH of the following conditions apply:</t>
        </is>
      </c>
      <c r="F421" s="1" t="inlineStr">
        <is>
          <t xml:space="preserve">other</t>
        </is>
      </c>
      <c r="G421" s="1" t="inlineStr">
        <is>
          <t xml:space="preserve">Yes</t>
        </is>
      </c>
      <c r="H421" s="1" t="inlineStr">
        <is>
          <t xml:space="preserve">Medium</t>
        </is>
      </c>
      <c r="I421" s="2"/>
      <c r="J421" s="1" t="inlineStr">
        <is>
          <t xml:space="preserve">Unassigned</t>
        </is>
      </c>
      <c r="K421" s="1"/>
      <c r="L421" s="1"/>
      <c r="M421" s="2" t="inlineStr">
        <is>
          <t xml:space="preserve">qa-candidate:ambiguous-modal</t>
        </is>
      </c>
    </row>
    <row r="422">
      <c r="A422" s="1" t="inlineStr">
        <is>
          <t xml:space="preserve">R-421</t>
        </is>
      </c>
      <c r="B422" s="1" t="inlineStr">
        <is>
          <t xml:space="preserve">C.8</t>
        </is>
      </c>
      <c r="C422" s="1"/>
      <c r="D422" s="1">
        <v>32</v>
      </c>
      <c r="E422" s="2" t="inlineStr">
        <is>
          <t xml:space="preserve">The contract carrier is not permitted to use "YCA", "_CA", "_CB" or "_CP" designator codes for any line item in which the carrier is not the Government contract carrier.</t>
        </is>
      </c>
      <c r="F422" s="1" t="inlineStr">
        <is>
          <t xml:space="preserve">other</t>
        </is>
      </c>
      <c r="G422" s="1" t="inlineStr">
        <is>
          <t xml:space="preserve">Yes</t>
        </is>
      </c>
      <c r="H422" s="1" t="inlineStr">
        <is>
          <t xml:space="preserve">Medium</t>
        </is>
      </c>
      <c r="I422" s="2"/>
      <c r="J422" s="1" t="inlineStr">
        <is>
          <t xml:space="preserve">Unassigned</t>
        </is>
      </c>
      <c r="K422" s="1"/>
      <c r="L422" s="1"/>
      <c r="M422" s="2"/>
    </row>
    <row r="423">
      <c r="A423" s="1" t="inlineStr">
        <is>
          <t xml:space="preserve">R-422</t>
        </is>
      </c>
      <c r="B423" s="1" t="inlineStr">
        <is>
          <t xml:space="preserve">J</t>
        </is>
      </c>
      <c r="C423" s="1"/>
      <c r="D423" s="1">
        <v>71</v>
      </c>
      <c r="E423" s="2" t="inlineStr">
        <is>
          <t xml:space="preserve">All submissions shall be in PDF, Excel, or Microsoft Word format</t>
        </is>
      </c>
      <c r="F423" s="1" t="inlineStr">
        <is>
          <t xml:space="preserve">shall</t>
        </is>
      </c>
      <c r="G423" s="1" t="inlineStr">
        <is>
          <t xml:space="preserve">Yes</t>
        </is>
      </c>
      <c r="H423" s="1" t="inlineStr">
        <is>
          <t xml:space="preserve">Medium</t>
        </is>
      </c>
      <c r="I423" s="2"/>
      <c r="J423" s="1" t="inlineStr">
        <is>
          <t xml:space="preserve">Unassigned</t>
        </is>
      </c>
      <c r="K423" s="1"/>
      <c r="L423" s="1"/>
      <c r="M423" s="2"/>
    </row>
    <row r="424">
      <c r="A424" s="1" t="inlineStr">
        <is>
          <t xml:space="preserve">R-423</t>
        </is>
      </c>
      <c r="B424" s="1" t="inlineStr">
        <is>
          <t xml:space="preserve">J</t>
        </is>
      </c>
      <c r="C424" s="1"/>
      <c r="D424" s="1">
        <v>71</v>
      </c>
      <c r="E424" s="2" t="inlineStr">
        <is>
          <t xml:space="preserve">A completed auto‐cancellation template must be submitted and uploaded in CALM CPSS during the solicitation phase in order to participate in auto‐cancellation</t>
        </is>
      </c>
      <c r="F424" s="1" t="inlineStr">
        <is>
          <t xml:space="preserve">must</t>
        </is>
      </c>
      <c r="G424" s="1" t="inlineStr">
        <is>
          <t xml:space="preserve">Yes</t>
        </is>
      </c>
      <c r="H424" s="1" t="inlineStr">
        <is>
          <t xml:space="preserve">Low</t>
        </is>
      </c>
      <c r="I424" s="2"/>
      <c r="J424" s="1" t="inlineStr">
        <is>
          <t xml:space="preserve">Unassigned</t>
        </is>
      </c>
      <c r="K424" s="1"/>
      <c r="L424" s="1"/>
      <c r="M424" s="2"/>
    </row>
    <row r="425">
      <c r="A425" s="1" t="inlineStr">
        <is>
          <t xml:space="preserve">R-424</t>
        </is>
      </c>
      <c r="B425" s="1" t="inlineStr">
        <is>
          <t xml:space="preserve">C.6</t>
        </is>
      </c>
      <c r="C425" s="1"/>
      <c r="D425" s="1">
        <v>32</v>
      </c>
      <c r="E425" s="2" t="inlineStr">
        <is>
          <t xml:space="preserve">Stopover points will be unrestricted, with the exception of a stopover point in Hawaii, which may be capacity controlled, up to 50% of coach class (per flight), at the option of the airline.</t>
        </is>
      </c>
      <c r="F425" s="1" t="inlineStr">
        <is>
          <t xml:space="preserve">will</t>
        </is>
      </c>
      <c r="G425" s="1" t="inlineStr">
        <is>
          <t xml:space="preserve">Yes</t>
        </is>
      </c>
      <c r="H425" s="1" t="inlineStr">
        <is>
          <t xml:space="preserve">Low</t>
        </is>
      </c>
      <c r="I425" s="2"/>
      <c r="J425" s="1" t="inlineStr">
        <is>
          <t xml:space="preserve">Unassigned</t>
        </is>
      </c>
      <c r="K425" s="1"/>
      <c r="L425" s="1"/>
      <c r="M425" s="2"/>
    </row>
    <row r="426">
      <c r="A426" s="1" t="inlineStr">
        <is>
          <t xml:space="preserve">R-425</t>
        </is>
      </c>
      <c r="B426" s="1" t="inlineStr">
        <is>
          <t xml:space="preserve">K.5</t>
        </is>
      </c>
      <c r="C426" s="1"/>
      <c r="D426" s="1">
        <v>74</v>
      </c>
      <c r="E426" s="2" t="inlineStr">
        <is>
          <t xml:space="preserve">The Offeror must represent its Employment Reports on Veterans status required by 38 U.S.C. 4212(d).</t>
        </is>
      </c>
      <c r="F426" s="1" t="inlineStr">
        <is>
          <t xml:space="preserve">must</t>
        </is>
      </c>
      <c r="G426" s="1" t="inlineStr">
        <is>
          <t xml:space="preserve">Yes</t>
        </is>
      </c>
      <c r="H426" s="1" t="inlineStr">
        <is>
          <t xml:space="preserve">Low</t>
        </is>
      </c>
      <c r="I426" s="2"/>
      <c r="J426" s="1" t="inlineStr">
        <is>
          <t xml:space="preserve">Unassigned</t>
        </is>
      </c>
      <c r="K426" s="1"/>
      <c r="L426" s="1"/>
      <c r="M426" s="2" t="inlineStr">
        <is>
          <t xml:space="preserve">near-duplicate:R-285; qa:flags:same veterans employment representation as R-285</t>
        </is>
      </c>
    </row>
    <row r="427">
      <c r="A427" s="1" t="inlineStr">
        <is>
          <t xml:space="preserve">R-426</t>
        </is>
      </c>
      <c r="B427" s="1" t="inlineStr">
        <is>
          <t xml:space="preserve">K.6</t>
        </is>
      </c>
      <c r="C427" s="1"/>
      <c r="D427" s="1">
        <v>74</v>
      </c>
      <c r="E427" s="2" t="inlineStr">
        <is>
          <t xml:space="preserve">The offeror can designate stopovers for travel originating or terminating outside the United States in accordance with this contract provision.</t>
        </is>
      </c>
      <c r="F427" s="1" t="inlineStr">
        <is>
          <t xml:space="preserve">other</t>
        </is>
      </c>
      <c r="G427" s="1" t="inlineStr">
        <is>
          <t xml:space="preserve">No</t>
        </is>
      </c>
      <c r="H427" s="1" t="inlineStr">
        <is>
          <t xml:space="preserve">Low</t>
        </is>
      </c>
      <c r="I427" s="2"/>
      <c r="J427" s="1" t="inlineStr">
        <is>
          <t xml:space="preserve">Unassigned</t>
        </is>
      </c>
      <c r="K427" s="1"/>
      <c r="L427" s="1"/>
      <c r="M427" s="2" t="inlineStr">
        <is>
          <t xml:space="preserve">xref:unresolved</t>
        </is>
      </c>
    </row>
    <row r="428">
      <c r="A428" s="1" t="inlineStr">
        <is>
          <t xml:space="preserve">R-427</t>
        </is>
      </c>
      <c r="B428" s="1" t="inlineStr">
        <is>
          <t xml:space="preserve">I.2</t>
        </is>
      </c>
      <c r="C428" s="1"/>
      <c r="D428" s="1">
        <v>68</v>
      </c>
      <c r="E428" s="2" t="inlineStr">
        <is>
          <t xml:space="preserve">A carrier shall report to the GSA Contracting Officer in writing when a fuel surcharge is imposed, identifying the start date of that commercial fuel surcharge and the amount of the fuel surcharge on a line item (market) by line item (market) basis.</t>
        </is>
      </c>
      <c r="F428" s="1" t="inlineStr">
        <is>
          <t xml:space="preserve">shall</t>
        </is>
      </c>
      <c r="G428" s="1" t="inlineStr">
        <is>
          <t xml:space="preserve">Yes</t>
        </is>
      </c>
      <c r="H428" s="1" t="inlineStr">
        <is>
          <t xml:space="preserve">Low</t>
        </is>
      </c>
      <c r="I428" s="2"/>
      <c r="J428" s="1" t="inlineStr">
        <is>
          <t xml:space="preserve">Unassigned</t>
        </is>
      </c>
      <c r="K428" s="1"/>
      <c r="L428" s="1"/>
      <c r="M428" s="2" t="inlineStr">
        <is>
          <t xml:space="preserve">near-duplicate:R-256; qa:flags:same fuel surcharge reporting obligation as R-256</t>
        </is>
      </c>
    </row>
    <row r="429">
      <c r="A429" s="1" t="inlineStr">
        <is>
          <t xml:space="preserve">R-428</t>
        </is>
      </c>
      <c r="B429" s="1" t="inlineStr">
        <is>
          <t xml:space="preserve">I.2</t>
        </is>
      </c>
      <c r="C429" s="1"/>
      <c r="D429" s="1">
        <v>69</v>
      </c>
      <c r="E429" s="2" t="inlineStr">
        <is>
          <t xml:space="preserve">A carrier must cease any fuel surcharge on contract fares when the fuel surcharge is no longer imposed commercially.</t>
        </is>
      </c>
      <c r="F429" s="1" t="inlineStr">
        <is>
          <t xml:space="preserve">must</t>
        </is>
      </c>
      <c r="G429" s="1" t="inlineStr">
        <is>
          <t xml:space="preserve">Yes</t>
        </is>
      </c>
      <c r="H429" s="1" t="inlineStr">
        <is>
          <t xml:space="preserve">Low</t>
        </is>
      </c>
      <c r="I429" s="2"/>
      <c r="J429" s="1" t="inlineStr">
        <is>
          <t xml:space="preserve">Unassigned</t>
        </is>
      </c>
      <c r="K429" s="1"/>
      <c r="L429" s="1"/>
      <c r="M429" s="2" t="inlineStr">
        <is>
          <t xml:space="preserve">near-duplicate:R-267; qa:flags:same cease-surcharge obligation as R-267</t>
        </is>
      </c>
    </row>
    <row r="430">
      <c r="A430" s="1" t="inlineStr">
        <is>
          <t xml:space="preserve">R-429</t>
        </is>
      </c>
      <c r="B430" s="1" t="inlineStr">
        <is>
          <t xml:space="preserve">L.5</t>
        </is>
      </c>
      <c r="C430" s="1"/>
      <c r="D430" s="1">
        <v>104</v>
      </c>
      <c r="E430" s="2" t="inlineStr">
        <is>
          <t xml:space="preserve">Submit signed and dated offers to the office specified in this solicitation at or before the exact time specified in this solicitation.</t>
        </is>
      </c>
      <c r="F430" s="1" t="inlineStr">
        <is>
          <t xml:space="preserve">other</t>
        </is>
      </c>
      <c r="G430" s="1" t="inlineStr">
        <is>
          <t xml:space="preserve">Yes</t>
        </is>
      </c>
      <c r="H430" s="1" t="inlineStr">
        <is>
          <t xml:space="preserve">High</t>
        </is>
      </c>
      <c r="I430" s="2"/>
      <c r="J430" s="1" t="inlineStr">
        <is>
          <t xml:space="preserve">Unassigned</t>
        </is>
      </c>
      <c r="K430" s="1"/>
      <c r="L430" s="1"/>
      <c r="M430" s="2"/>
    </row>
    <row r="431">
      <c r="A431" s="1" t="inlineStr">
        <is>
          <t xml:space="preserve">R-430</t>
        </is>
      </c>
      <c r="B431" s="1" t="inlineStr">
        <is>
          <t xml:space="preserve">K.13</t>
        </is>
      </c>
      <c r="C431" s="1"/>
      <c r="D431" s="1">
        <v>83</v>
      </c>
      <c r="E431" s="2" t="inlineStr">
        <is>
          <t xml:space="preserve">[Offeror to identify the applicable paragraphs at (c) through (v) of this provision that the offeror has completed for the purposes of this solicitation only, if any.</t>
        </is>
      </c>
      <c r="F431" s="1" t="inlineStr">
        <is>
          <t xml:space="preserve">other</t>
        </is>
      </c>
      <c r="G431" s="1" t="inlineStr">
        <is>
          <t xml:space="preserve">Yes</t>
        </is>
      </c>
      <c r="H431" s="1" t="inlineStr">
        <is>
          <t xml:space="preserve">Low</t>
        </is>
      </c>
      <c r="I431" s="2"/>
      <c r="J431" s="1" t="inlineStr">
        <is>
          <t xml:space="preserve">Unassigned</t>
        </is>
      </c>
      <c r="K431" s="1"/>
      <c r="L431" s="1"/>
      <c r="M431" s="2"/>
    </row>
    <row r="432">
      <c r="A432" s="1" t="inlineStr">
        <is>
          <t xml:space="preserve">R-431</t>
        </is>
      </c>
      <c r="B432" s="1" t="inlineStr">
        <is>
          <t xml:space="preserve">K.13</t>
        </is>
      </c>
      <c r="C432" s="1"/>
      <c r="D432" s="1">
        <v>83</v>
      </c>
      <c r="E432" s="2" t="inlineStr">
        <is>
          <t xml:space="preserve">Check all that apply.</t>
        </is>
      </c>
      <c r="F432" s="1" t="inlineStr">
        <is>
          <t xml:space="preserve">other</t>
        </is>
      </c>
      <c r="G432" s="1" t="inlineStr">
        <is>
          <t xml:space="preserve">Yes</t>
        </is>
      </c>
      <c r="H432" s="1" t="inlineStr">
        <is>
          <t xml:space="preserve">Low</t>
        </is>
      </c>
      <c r="I432" s="2"/>
      <c r="J432" s="1" t="inlineStr">
        <is>
          <t xml:space="preserve">Unassigned</t>
        </is>
      </c>
      <c r="K432" s="1"/>
      <c r="L432" s="1"/>
      <c r="M432" s="2"/>
    </row>
    <row r="433">
      <c r="A433" s="1" t="inlineStr">
        <is>
          <t xml:space="preserve">R-432</t>
        </is>
      </c>
      <c r="B433" s="1" t="inlineStr">
        <is>
          <t xml:space="preserve">K.13</t>
        </is>
      </c>
      <c r="C433" s="1"/>
      <c r="D433" s="1">
        <v>87</v>
      </c>
      <c r="E433" s="2" t="inlineStr">
        <is>
          <t xml:space="preserve">(2) Foreign End Products:</t>
        </is>
      </c>
      <c r="F433" s="1" t="inlineStr">
        <is>
          <t xml:space="preserve">other</t>
        </is>
      </c>
      <c r="G433" s="1" t="inlineStr">
        <is>
          <t xml:space="preserve">Yes</t>
        </is>
      </c>
      <c r="H433" s="1" t="inlineStr">
        <is>
          <t xml:space="preserve">Low</t>
        </is>
      </c>
      <c r="I433" s="2"/>
      <c r="J433" s="1" t="inlineStr">
        <is>
          <t xml:space="preserve">Unassigned</t>
        </is>
      </c>
      <c r="K433" s="1"/>
      <c r="L433" s="1"/>
      <c r="M433" s="2" t="inlineStr">
        <is>
          <t xml:space="preserve">table-derived</t>
        </is>
      </c>
    </row>
    <row r="434">
      <c r="A434" s="1" t="inlineStr">
        <is>
          <t xml:space="preserve">R-433</t>
        </is>
      </c>
      <c r="B434" s="1" t="inlineStr">
        <is>
          <t xml:space="preserve">K.13</t>
        </is>
      </c>
      <c r="C434" s="1"/>
      <c r="D434" s="1">
        <v>87</v>
      </c>
      <c r="E434" s="2" t="inlineStr">
        <is>
          <t xml:space="preserve">(3) Domestic end products containing a critical component:</t>
        </is>
      </c>
      <c r="F434" s="1" t="inlineStr">
        <is>
          <t xml:space="preserve">other</t>
        </is>
      </c>
      <c r="G434" s="1" t="inlineStr">
        <is>
          <t xml:space="preserve">Yes</t>
        </is>
      </c>
      <c r="H434" s="1" t="inlineStr">
        <is>
          <t xml:space="preserve">Low</t>
        </is>
      </c>
      <c r="I434" s="2"/>
      <c r="J434" s="1" t="inlineStr">
        <is>
          <t xml:space="preserve">Unassigned</t>
        </is>
      </c>
      <c r="K434" s="1"/>
      <c r="L434" s="1"/>
      <c r="M434" s="2" t="inlineStr">
        <is>
          <t xml:space="preserve">table-derived</t>
        </is>
      </c>
    </row>
    <row r="435">
      <c r="A435" s="1" t="inlineStr">
        <is>
          <t xml:space="preserve">R-434</t>
        </is>
      </c>
      <c r="B435" s="1" t="inlineStr">
        <is>
          <t xml:space="preserve">K.13</t>
        </is>
      </c>
      <c r="C435" s="1"/>
      <c r="D435" s="1">
        <v>88</v>
      </c>
      <c r="E435" s="2" t="inlineStr">
        <is>
          <t xml:space="preserve">The Offeror shall list those supplies that are foreign end products (other than those listed in paragraph (g)(1)(ii) of this provision) as defined in the clause of this solicitation entitled "Buy American‐Free Trade Agreements‐Israeli Trade Act."</t>
        </is>
      </c>
      <c r="F435" s="1" t="inlineStr">
        <is>
          <t xml:space="preserve">shall</t>
        </is>
      </c>
      <c r="G435" s="1" t="inlineStr">
        <is>
          <t xml:space="preserve">Yes</t>
        </is>
      </c>
      <c r="H435" s="1" t="inlineStr">
        <is>
          <t xml:space="preserve">Low</t>
        </is>
      </c>
      <c r="I435" s="2"/>
      <c r="J435" s="1" t="inlineStr">
        <is>
          <t xml:space="preserve">Unassigned</t>
        </is>
      </c>
      <c r="K435" s="1"/>
      <c r="L435" s="1"/>
      <c r="M435" s="2" t="inlineStr">
        <is>
          <t xml:space="preserve">near-duplicate:R-331; qa:flags:same foreign end product listing obligation as R-331</t>
        </is>
      </c>
    </row>
    <row r="436">
      <c r="A436" s="1" t="inlineStr">
        <is>
          <t xml:space="preserve">R-435</t>
        </is>
      </c>
      <c r="B436" s="1" t="inlineStr">
        <is>
          <t xml:space="preserve">K.13</t>
        </is>
      </c>
      <c r="C436" s="1"/>
      <c r="D436" s="1">
        <v>88</v>
      </c>
      <c r="E436" s="2" t="inlineStr">
        <is>
          <t xml:space="preserve">(iv) The Offeror shall list the line item numbers of domestic end products that contain a critical component (see FAR 25.105).</t>
        </is>
      </c>
      <c r="F436" s="1" t="inlineStr">
        <is>
          <t xml:space="preserve">shall</t>
        </is>
      </c>
      <c r="G436" s="1" t="inlineStr">
        <is>
          <t xml:space="preserve">Yes</t>
        </is>
      </c>
      <c r="H436" s="1" t="inlineStr">
        <is>
          <t xml:space="preserve">Low</t>
        </is>
      </c>
      <c r="I436" s="2"/>
      <c r="J436" s="1" t="inlineStr">
        <is>
          <t xml:space="preserve">Unassigned</t>
        </is>
      </c>
      <c r="K436" s="1"/>
      <c r="L436" s="1"/>
      <c r="M436" s="2" t="inlineStr">
        <is>
          <t xml:space="preserve">near-duplicate:R-333; qa:flags:same critical component line item listing as R-333</t>
        </is>
      </c>
    </row>
    <row r="437">
      <c r="A437" s="1" t="inlineStr">
        <is>
          <t xml:space="preserve">R-436</t>
        </is>
      </c>
      <c r="B437" s="1" t="inlineStr">
        <is>
          <t xml:space="preserve">K.13</t>
        </is>
      </c>
      <c r="C437" s="1"/>
      <c r="D437" s="1">
        <v>96</v>
      </c>
      <c r="E437" s="2" t="inlineStr">
        <is>
          <t xml:space="preserve">(2) If the Offeror indicates "has" in paragraph (p)(1) of this provision, enter the following information:</t>
        </is>
      </c>
      <c r="F437" s="1" t="inlineStr">
        <is>
          <t xml:space="preserve">other</t>
        </is>
      </c>
      <c r="G437" s="1" t="inlineStr">
        <is>
          <t xml:space="preserve">Yes</t>
        </is>
      </c>
      <c r="H437" s="1" t="inlineStr">
        <is>
          <t xml:space="preserve">Low</t>
        </is>
      </c>
      <c r="I437" s="2"/>
      <c r="J437" s="1" t="inlineStr">
        <is>
          <t xml:space="preserve">Unassigned</t>
        </is>
      </c>
      <c r="K437" s="1"/>
      <c r="L437" s="1"/>
      <c r="M437" s="2"/>
    </row>
    <row r="438">
      <c r="A438" s="1" t="inlineStr">
        <is>
          <t xml:space="preserve">R-437</t>
        </is>
      </c>
      <c r="B438" s="1" t="inlineStr">
        <is>
          <t xml:space="preserve">K.13</t>
        </is>
      </c>
      <c r="C438" s="1"/>
      <c r="D438" s="1">
        <v>97</v>
      </c>
      <c r="E438" s="2" t="inlineStr">
        <is>
          <t xml:space="preserve">(3) If the Offeror indicates "yes" in paragraph (p)(2) of this provision, indicating that the immediate owner is owned or controlled by another entity, then enter the following information:</t>
        </is>
      </c>
      <c r="F438" s="1" t="inlineStr">
        <is>
          <t xml:space="preserve">other</t>
        </is>
      </c>
      <c r="G438" s="1" t="inlineStr">
        <is>
          <t xml:space="preserve">Yes</t>
        </is>
      </c>
      <c r="H438" s="1" t="inlineStr">
        <is>
          <t xml:space="preserve">Low</t>
        </is>
      </c>
      <c r="I438" s="2"/>
      <c r="J438" s="1" t="inlineStr">
        <is>
          <t xml:space="preserve">Unassigned</t>
        </is>
      </c>
      <c r="K438" s="1"/>
      <c r="L438" s="1"/>
      <c r="M438" s="2"/>
    </row>
    <row r="439">
      <c r="A439" s="1" t="inlineStr">
        <is>
          <t xml:space="preserve">R-438</t>
        </is>
      </c>
      <c r="B439" s="1" t="inlineStr">
        <is>
          <t xml:space="preserve">K.13</t>
        </is>
      </c>
      <c r="C439" s="1"/>
      <c r="D439" s="1">
        <v>98</v>
      </c>
      <c r="E439" s="2" t="inlineStr">
        <is>
          <t xml:space="preserve">(2) If the Offeror has indicated "is" in paragraph (r)(1) of this provision, enter the following information for all predecessors that held a Federal contract or grant within the last three years (if more than one predecessor, list in reverse chronological order):</t>
        </is>
      </c>
      <c r="F439" s="1" t="inlineStr">
        <is>
          <t xml:space="preserve">other</t>
        </is>
      </c>
      <c r="G439" s="1" t="inlineStr">
        <is>
          <t xml:space="preserve">Yes</t>
        </is>
      </c>
      <c r="H439" s="1" t="inlineStr">
        <is>
          <t xml:space="preserve">Low</t>
        </is>
      </c>
      <c r="I439" s="2"/>
      <c r="J439" s="1" t="inlineStr">
        <is>
          <t xml:space="preserve">Unassigned</t>
        </is>
      </c>
      <c r="K439" s="1"/>
      <c r="L439" s="1"/>
      <c r="M439" s="2"/>
    </row>
    <row r="440">
      <c r="A440" s="1" t="inlineStr">
        <is>
          <t xml:space="preserve">R-439</t>
        </is>
      </c>
      <c r="B440" s="1" t="inlineStr">
        <is>
          <t xml:space="preserve">L.5</t>
        </is>
      </c>
      <c r="C440" s="1"/>
      <c r="D440" s="1">
        <v>103</v>
      </c>
      <c r="E440" s="2" t="inlineStr">
        <is>
          <t xml:space="preserve">(1) Name of the product or service provided to the Government;</t>
        </is>
      </c>
      <c r="F440" s="1" t="inlineStr">
        <is>
          <t xml:space="preserve">other</t>
        </is>
      </c>
      <c r="G440" s="1" t="inlineStr">
        <is>
          <t xml:space="preserve">Yes</t>
        </is>
      </c>
      <c r="H440" s="1" t="inlineStr">
        <is>
          <t xml:space="preserve">Low</t>
        </is>
      </c>
      <c r="I440" s="2"/>
      <c r="J440" s="1" t="inlineStr">
        <is>
          <t xml:space="preserve">Unassigned</t>
        </is>
      </c>
      <c r="K440" s="1"/>
      <c r="L440" s="1"/>
      <c r="M440" s="2" t="inlineStr">
        <is>
          <t xml:space="preserve">table-derived; near-duplicate:R-143; qa:flags:same FASCSA disclosure item as R-143</t>
        </is>
      </c>
    </row>
    <row r="441">
      <c r="A441" s="1" t="inlineStr">
        <is>
          <t xml:space="preserve">R-440</t>
        </is>
      </c>
      <c r="B441" s="1" t="inlineStr">
        <is>
          <t xml:space="preserve">L.5</t>
        </is>
      </c>
      <c r="C441" s="1"/>
      <c r="D441" s="1">
        <v>103</v>
      </c>
      <c r="E441" s="2" t="inlineStr">
        <is>
          <t xml:space="preserve">(2) Name of the covered article or source subject to a FASCSA order;</t>
        </is>
      </c>
      <c r="F441" s="1" t="inlineStr">
        <is>
          <t xml:space="preserve">other</t>
        </is>
      </c>
      <c r="G441" s="1" t="inlineStr">
        <is>
          <t xml:space="preserve">Yes</t>
        </is>
      </c>
      <c r="H441" s="1" t="inlineStr">
        <is>
          <t xml:space="preserve">Low</t>
        </is>
      </c>
      <c r="I441" s="2"/>
      <c r="J441" s="1" t="inlineStr">
        <is>
          <t xml:space="preserve">Unassigned</t>
        </is>
      </c>
      <c r="K441" s="1"/>
      <c r="L441" s="1"/>
      <c r="M441" s="2" t="inlineStr">
        <is>
          <t xml:space="preserve">table-derived; near-duplicate:R-144; qa:flags:same FASCSA disclosure item as R-144</t>
        </is>
      </c>
    </row>
    <row r="442">
      <c r="A442" s="1" t="inlineStr">
        <is>
          <t xml:space="preserve">R-441</t>
        </is>
      </c>
      <c r="B442" s="1" t="inlineStr">
        <is>
          <t xml:space="preserve">L.5</t>
        </is>
      </c>
      <c r="C442" s="1"/>
      <c r="D442" s="1">
        <v>103</v>
      </c>
      <c r="E442" s="2" t="inlineStr">
        <is>
          <t xml:space="preserve">(3) If applicable, name of the vendor, including the Commercial and Government Entity code and unique entity identifier (if known), that supplied the covered article or the product or service to the Offeror;</t>
        </is>
      </c>
      <c r="F442" s="1" t="inlineStr">
        <is>
          <t xml:space="preserve">other</t>
        </is>
      </c>
      <c r="G442" s="1" t="inlineStr">
        <is>
          <t xml:space="preserve">Yes</t>
        </is>
      </c>
      <c r="H442" s="1" t="inlineStr">
        <is>
          <t xml:space="preserve">Low</t>
        </is>
      </c>
      <c r="I442" s="2"/>
      <c r="J442" s="1" t="inlineStr">
        <is>
          <t xml:space="preserve">Unassigned</t>
        </is>
      </c>
      <c r="K442" s="1"/>
      <c r="L442" s="1"/>
      <c r="M442" s="2" t="inlineStr">
        <is>
          <t xml:space="preserve">table-derived; near-duplicate:R-145; qa:flags:same FASCSA disclosure item as R-145</t>
        </is>
      </c>
    </row>
    <row r="443">
      <c r="A443" s="1" t="inlineStr">
        <is>
          <t xml:space="preserve">R-442</t>
        </is>
      </c>
      <c r="B443" s="1" t="inlineStr">
        <is>
          <t xml:space="preserve">L.5</t>
        </is>
      </c>
      <c r="C443" s="1"/>
      <c r="D443" s="1">
        <v>103</v>
      </c>
      <c r="E443" s="2" t="inlineStr">
        <is>
          <t xml:space="preserve">(4) Brand;</t>
        </is>
      </c>
      <c r="F443" s="1" t="inlineStr">
        <is>
          <t xml:space="preserve">other</t>
        </is>
      </c>
      <c r="G443" s="1" t="inlineStr">
        <is>
          <t xml:space="preserve">Yes</t>
        </is>
      </c>
      <c r="H443" s="1" t="inlineStr">
        <is>
          <t xml:space="preserve">Low</t>
        </is>
      </c>
      <c r="I443" s="2"/>
      <c r="J443" s="1" t="inlineStr">
        <is>
          <t xml:space="preserve">Unassigned</t>
        </is>
      </c>
      <c r="K443" s="1"/>
      <c r="L443" s="1"/>
      <c r="M443" s="2" t="inlineStr">
        <is>
          <t xml:space="preserve">table-derived; near-duplicate:R-146; qa:flags:same FASCSA disclosure item as R-146</t>
        </is>
      </c>
    </row>
    <row r="444">
      <c r="A444" s="1" t="inlineStr">
        <is>
          <t xml:space="preserve">R-443</t>
        </is>
      </c>
      <c r="B444" s="1" t="inlineStr">
        <is>
          <t xml:space="preserve">L.5</t>
        </is>
      </c>
      <c r="C444" s="1"/>
      <c r="D444" s="1">
        <v>103</v>
      </c>
      <c r="E444" s="2" t="inlineStr">
        <is>
          <t xml:space="preserve">(5) Model number (original equipment manufacturer number, manufacturer part number, or wholesaler number);</t>
        </is>
      </c>
      <c r="F444" s="1" t="inlineStr">
        <is>
          <t xml:space="preserve">other</t>
        </is>
      </c>
      <c r="G444" s="1" t="inlineStr">
        <is>
          <t xml:space="preserve">Yes</t>
        </is>
      </c>
      <c r="H444" s="1" t="inlineStr">
        <is>
          <t xml:space="preserve">Low</t>
        </is>
      </c>
      <c r="I444" s="2"/>
      <c r="J444" s="1" t="inlineStr">
        <is>
          <t xml:space="preserve">Unassigned</t>
        </is>
      </c>
      <c r="K444" s="1"/>
      <c r="L444" s="1"/>
      <c r="M444" s="2" t="inlineStr">
        <is>
          <t xml:space="preserve">table-derived; near-duplicate:R-147; qa:flags:same FASCSA disclosure item as R-147</t>
        </is>
      </c>
    </row>
    <row r="445">
      <c r="A445" s="1" t="inlineStr">
        <is>
          <t xml:space="preserve">R-444</t>
        </is>
      </c>
      <c r="B445" s="1" t="inlineStr">
        <is>
          <t xml:space="preserve">L.5</t>
        </is>
      </c>
      <c r="C445" s="1"/>
      <c r="D445" s="1">
        <v>103</v>
      </c>
      <c r="E445" s="2" t="inlineStr">
        <is>
          <t xml:space="preserve">(6) Item description;</t>
        </is>
      </c>
      <c r="F445" s="1" t="inlineStr">
        <is>
          <t xml:space="preserve">other</t>
        </is>
      </c>
      <c r="G445" s="1" t="inlineStr">
        <is>
          <t xml:space="preserve">Yes</t>
        </is>
      </c>
      <c r="H445" s="1" t="inlineStr">
        <is>
          <t xml:space="preserve">Low</t>
        </is>
      </c>
      <c r="I445" s="2"/>
      <c r="J445" s="1" t="inlineStr">
        <is>
          <t xml:space="preserve">Unassigned</t>
        </is>
      </c>
      <c r="K445" s="1"/>
      <c r="L445" s="1"/>
      <c r="M445" s="2" t="inlineStr">
        <is>
          <t xml:space="preserve">table-derived; near-duplicate:R-148; qa:flags:same FASCSA disclosure item as R-148</t>
        </is>
      </c>
    </row>
    <row r="446">
      <c r="A446" s="1" t="inlineStr">
        <is>
          <t xml:space="preserve">R-445</t>
        </is>
      </c>
      <c r="B446" s="1" t="inlineStr">
        <is>
          <t xml:space="preserve">L.5</t>
        </is>
      </c>
      <c r="C446" s="1"/>
      <c r="D446" s="1">
        <v>103</v>
      </c>
      <c r="E446" s="2" t="inlineStr">
        <is>
          <t xml:space="preserve">(7) Reason why the applicable covered article or the product or service is being provided or used;</t>
        </is>
      </c>
      <c r="F446" s="1" t="inlineStr">
        <is>
          <t xml:space="preserve">other</t>
        </is>
      </c>
      <c r="G446" s="1" t="inlineStr">
        <is>
          <t xml:space="preserve">Yes</t>
        </is>
      </c>
      <c r="H446" s="1" t="inlineStr">
        <is>
          <t xml:space="preserve">Low</t>
        </is>
      </c>
      <c r="I446" s="2"/>
      <c r="J446" s="1" t="inlineStr">
        <is>
          <t xml:space="preserve">Unassigned</t>
        </is>
      </c>
      <c r="K446" s="1"/>
      <c r="L446" s="1"/>
      <c r="M446" s="2" t="inlineStr">
        <is>
          <t xml:space="preserve">table-derived; near-duplicate:R-149; qa:flags:same FASCSA disclosure item as R-149</t>
        </is>
      </c>
    </row>
    <row r="447">
      <c r="A447" s="1" t="inlineStr">
        <is>
          <t xml:space="preserve">R-446</t>
        </is>
      </c>
      <c r="B447" s="1" t="inlineStr">
        <is>
          <t xml:space="preserve">L.5</t>
        </is>
      </c>
      <c r="C447" s="1"/>
      <c r="D447" s="1">
        <v>105</v>
      </c>
      <c r="E447" s="2" t="inlineStr">
        <is>
          <t xml:space="preserve">Offerors are encouraged to submit multiple offers presenting alternative terms and conditions, including alternative line items (provided that the alternative line items are consistent with FAR subpart 4.10), or alternative commercial products or commercial services for satisfying the requirements of this solicitation.</t>
        </is>
      </c>
      <c r="F447" s="1" t="inlineStr">
        <is>
          <t xml:space="preserve">other</t>
        </is>
      </c>
      <c r="G447" s="1" t="inlineStr">
        <is>
          <t xml:space="preserve">No</t>
        </is>
      </c>
      <c r="H447" s="1" t="inlineStr">
        <is>
          <t xml:space="preserve">Medium</t>
        </is>
      </c>
      <c r="I447" s="2"/>
      <c r="J447" s="1" t="inlineStr">
        <is>
          <t xml:space="preserve">Unassigned</t>
        </is>
      </c>
      <c r="K447" s="1"/>
      <c r="L447" s="1"/>
      <c r="M447" s="2" t="inlineStr">
        <is>
          <t xml:space="preserve">advisory</t>
        </is>
      </c>
    </row>
    <row r="448">
      <c r="A448" s="1" t="inlineStr">
        <is>
          <t xml:space="preserve">R-447</t>
        </is>
      </c>
      <c r="B448" s="1" t="inlineStr">
        <is>
          <t xml:space="preserve">L.5</t>
        </is>
      </c>
      <c r="C448" s="1"/>
      <c r="D448" s="1">
        <v>105</v>
      </c>
      <c r="E448" s="2" t="inlineStr">
        <is>
          <t xml:space="preserve">Offerors are responsible for submitting offers, and any modifications, revisions, or withdrawals, so as to reach the Government office designated in the solicitation by the time specified in the solicitation.</t>
        </is>
      </c>
      <c r="F448" s="1" t="inlineStr">
        <is>
          <t xml:space="preserve">responsible</t>
        </is>
      </c>
      <c r="G448" s="1" t="inlineStr">
        <is>
          <t xml:space="preserve">Yes</t>
        </is>
      </c>
      <c r="H448" s="1" t="inlineStr">
        <is>
          <t xml:space="preserve">Medium</t>
        </is>
      </c>
      <c r="I448" s="2"/>
      <c r="J448" s="1" t="inlineStr">
        <is>
          <t xml:space="preserve">Unassigned</t>
        </is>
      </c>
      <c r="K448" s="1"/>
      <c r="L448" s="1"/>
      <c r="M448" s="2" t="inlineStr">
        <is>
          <t xml:space="preserve">near-duplicate:R-376; qa:flags:same offer-submission responsibility as R-376</t>
        </is>
      </c>
    </row>
    <row r="449">
      <c r="A449" s="1" t="inlineStr">
        <is>
          <t xml:space="preserve">R-448</t>
        </is>
      </c>
      <c r="B449" s="1" t="inlineStr">
        <is>
          <t xml:space="preserve">L.5</t>
        </is>
      </c>
      <c r="C449" s="1"/>
      <c r="D449" s="1">
        <v>105</v>
      </c>
      <c r="E449" s="2" t="inlineStr">
        <is>
          <t xml:space="preserve">Offers may be withdrawn by written notice received at any time before the exact time set for receipt of offers.</t>
        </is>
      </c>
      <c r="F449" s="1" t="inlineStr">
        <is>
          <t xml:space="preserve">other</t>
        </is>
      </c>
      <c r="G449" s="1" t="inlineStr">
        <is>
          <t xml:space="preserve">No</t>
        </is>
      </c>
      <c r="H449" s="1" t="inlineStr">
        <is>
          <t xml:space="preserve">Medium</t>
        </is>
      </c>
      <c r="I449" s="2"/>
      <c r="J449" s="1" t="inlineStr">
        <is>
          <t xml:space="preserve">Unassigned</t>
        </is>
      </c>
      <c r="K449" s="1"/>
      <c r="L449" s="1"/>
      <c r="M449" s="2"/>
    </row>
    <row r="450">
      <c r="A450" s="1" t="inlineStr">
        <is>
          <t xml:space="preserve">R-449</t>
        </is>
      </c>
      <c r="B450" s="1" t="inlineStr">
        <is>
          <t xml:space="preserve">L.5</t>
        </is>
      </c>
      <c r="C450" s="1"/>
      <c r="D450" s="1">
        <v>105</v>
      </c>
      <c r="E450" s="2" t="inlineStr">
        <is>
          <t xml:space="preserve">Oral offers in response to oral solicitations may be withdrawn orally.</t>
        </is>
      </c>
      <c r="F450" s="1" t="inlineStr">
        <is>
          <t xml:space="preserve">other</t>
        </is>
      </c>
      <c r="G450" s="1" t="inlineStr">
        <is>
          <t xml:space="preserve">No</t>
        </is>
      </c>
      <c r="H450" s="1" t="inlineStr">
        <is>
          <t xml:space="preserve">Medium</t>
        </is>
      </c>
      <c r="I450" s="2"/>
      <c r="J450" s="1" t="inlineStr">
        <is>
          <t xml:space="preserve">Unassigned</t>
        </is>
      </c>
      <c r="K450" s="1"/>
      <c r="L450" s="1"/>
      <c r="M450" s="2"/>
    </row>
    <row r="451">
      <c r="A451" s="1" t="inlineStr">
        <is>
          <t xml:space="preserve">R-450</t>
        </is>
      </c>
      <c r="B451" s="1" t="inlineStr">
        <is>
          <t xml:space="preserve">L.5</t>
        </is>
      </c>
      <c r="C451" s="1"/>
      <c r="D451" s="1">
        <v>106</v>
      </c>
      <c r="E451" s="2" t="inlineStr">
        <is>
          <t xml:space="preserve">An offer may be withdrawn in person by an offeror or its authorized representative if, before the exact time set for receipt of offers, the identity of the person requesting withdrawal is established and the person signs a receipt for the offer.</t>
        </is>
      </c>
      <c r="F451" s="1" t="inlineStr">
        <is>
          <t xml:space="preserve">other</t>
        </is>
      </c>
      <c r="G451" s="1" t="inlineStr">
        <is>
          <t xml:space="preserve">No</t>
        </is>
      </c>
      <c r="H451" s="1" t="inlineStr">
        <is>
          <t xml:space="preserve">Medium</t>
        </is>
      </c>
      <c r="I451" s="2"/>
      <c r="J451" s="1" t="inlineStr">
        <is>
          <t xml:space="preserve">Unassigned</t>
        </is>
      </c>
      <c r="K451" s="1"/>
      <c r="L451" s="1"/>
      <c r="M451" s="2"/>
    </row>
    <row r="452">
      <c r="A452" s="1" t="inlineStr">
        <is>
          <t xml:space="preserve">R-451</t>
        </is>
      </c>
      <c r="B452" s="1" t="inlineStr">
        <is>
          <t xml:space="preserve">L.5</t>
        </is>
      </c>
      <c r="C452" s="1"/>
      <c r="D452" s="1">
        <v>103</v>
      </c>
      <c r="E452" s="2" t="inlineStr">
        <is>
          <t xml:space="preserve">The Offeror shall review the solicitation for any FASCSA orders that are not in SAM, but are effective and do apply to the solicitation and resultant contract (see FAR 4.2303(c)(2)).</t>
        </is>
      </c>
      <c r="F452" s="1" t="inlineStr">
        <is>
          <t xml:space="preserve">shall</t>
        </is>
      </c>
      <c r="G452" s="1" t="inlineStr">
        <is>
          <t xml:space="preserve">Yes</t>
        </is>
      </c>
      <c r="H452" s="1" t="inlineStr">
        <is>
          <t xml:space="preserve">High</t>
        </is>
      </c>
      <c r="I452" s="2"/>
      <c r="J452" s="1" t="inlineStr">
        <is>
          <t xml:space="preserve">Unassigned</t>
        </is>
      </c>
      <c r="K452" s="1"/>
      <c r="L452" s="1"/>
      <c r="M452" s="2" t="inlineStr">
        <is>
          <t xml:space="preserve">near-duplicate:R-368; qa:flags:same solicitation FASCSA review obligation as R-368</t>
        </is>
      </c>
    </row>
    <row r="453">
      <c r="A453" s="1" t="inlineStr">
        <is>
          <t xml:space="preserve">R-452</t>
        </is>
      </c>
      <c r="B453" s="1" t="inlineStr">
        <is>
          <t xml:space="preserve">K.13</t>
        </is>
      </c>
      <c r="C453" s="1"/>
      <c r="D453" s="1">
        <v>99</v>
      </c>
      <c r="E453" s="2" t="inlineStr">
        <is>
          <t xml:space="preserve">By submission of its offer, the Offeror represents that it will not require its employees or subcontractors to sign or comply with internal confidentiality agreements or statements prohibiting or otherwise restricting such employees or subcontractors from lawfully reporting waste, fraud, or abuse related to the performance of a Government contract to a designated investigative or law enforcement representative of a Federal department or agency authorized to receive such information (e.g., agency Office of the Inspector General).</t>
        </is>
      </c>
      <c r="F453" s="1" t="inlineStr">
        <is>
          <t xml:space="preserve">will</t>
        </is>
      </c>
      <c r="G453" s="1" t="inlineStr">
        <is>
          <t xml:space="preserve">Yes</t>
        </is>
      </c>
      <c r="H453" s="1" t="inlineStr">
        <is>
          <t xml:space="preserve">Medium</t>
        </is>
      </c>
      <c r="I453" s="2"/>
      <c r="J453" s="1" t="inlineStr">
        <is>
          <t xml:space="preserve">Unassigned</t>
        </is>
      </c>
      <c r="K453" s="1"/>
      <c r="L453" s="1"/>
      <c r="M453" s="2"/>
    </row>
    <row r="454">
      <c r="A454" s="1" t="inlineStr">
        <is>
          <t xml:space="preserve">R-453</t>
        </is>
      </c>
      <c r="B454" s="1" t="inlineStr">
        <is>
          <t xml:space="preserve">L.5</t>
        </is>
      </c>
      <c r="C454" s="1"/>
      <c r="D454" s="1">
        <v>103</v>
      </c>
      <c r="E454" s="2" t="inlineStr">
        <is>
          <t xml:space="preserve">The Offeror shall search for the phrase "FASCSA order" in the System for Award Management (SAM)(https://www.sam.gov) for any covered article, or any products or services produced or provided by a source, if there is an applicable FASCSA order described in paragraph (b)(1) of FAR 52.204‐30, Federal Acquisition Supply Chain Security Act Orders—Prohibition.</t>
        </is>
      </c>
      <c r="F454" s="1" t="inlineStr">
        <is>
          <t xml:space="preserve">shall</t>
        </is>
      </c>
      <c r="G454" s="1" t="inlineStr">
        <is>
          <t xml:space="preserve">Yes</t>
        </is>
      </c>
      <c r="H454" s="1" t="inlineStr">
        <is>
          <t xml:space="preserve">Medium</t>
        </is>
      </c>
      <c r="I454" s="2"/>
      <c r="J454" s="1" t="inlineStr">
        <is>
          <t xml:space="preserve">Unassigned</t>
        </is>
      </c>
      <c r="K454" s="1"/>
      <c r="L454" s="1"/>
      <c r="M454" s="2" t="inlineStr">
        <is>
          <t xml:space="preserve">near-duplicate:R-367; qa:flags:same SAM FASCSA search obligation as R-367</t>
        </is>
      </c>
    </row>
    <row r="455">
      <c r="A455" s="1" t="inlineStr">
        <is>
          <t xml:space="preserve">R-454</t>
        </is>
      </c>
      <c r="B455" s="1" t="inlineStr">
        <is>
          <t xml:space="preserve">L.1</t>
        </is>
      </c>
      <c r="C455" s="1"/>
      <c r="D455" s="1">
        <v>101</v>
      </c>
      <c r="E455" s="2" t="inlineStr">
        <is>
          <t xml:space="preserve">Failure to comply with the instructions in any way may result in a determination that the proposal is not responsive and will not be further evaluated by the Government.</t>
        </is>
      </c>
      <c r="F455" s="1" t="inlineStr">
        <is>
          <t xml:space="preserve">other</t>
        </is>
      </c>
      <c r="G455" s="1" t="inlineStr">
        <is>
          <t xml:space="preserve">Yes</t>
        </is>
      </c>
      <c r="H455" s="1" t="inlineStr">
        <is>
          <t xml:space="preserve">Low</t>
        </is>
      </c>
      <c r="I455" s="2"/>
      <c r="J455" s="1" t="inlineStr">
        <is>
          <t xml:space="preserve">Unassigned</t>
        </is>
      </c>
      <c r="K455" s="1"/>
      <c r="L455" s="1"/>
      <c r="M455" s="2" t="inlineStr">
        <is>
          <t xml:space="preserve">qa-candidate:ambiguous-modal</t>
        </is>
      </c>
    </row>
    <row r="456">
      <c r="A456" s="1" t="inlineStr">
        <is>
          <t xml:space="preserve">R-455</t>
        </is>
      </c>
      <c r="B456" s="1" t="inlineStr">
        <is>
          <t xml:space="preserve">L.1</t>
        </is>
      </c>
      <c r="C456" s="1"/>
      <c r="D456" s="1">
        <v>101</v>
      </c>
      <c r="E456" s="2" t="inlineStr">
        <is>
          <t xml:space="preserve">GSA responses to Final RFP questions will be posted to the FY26 City Pair Program solicitation notice at https://sam.gov/ on or around Friday, February 21, 2025.</t>
        </is>
      </c>
      <c r="F456" s="1" t="inlineStr">
        <is>
          <t xml:space="preserve">will</t>
        </is>
      </c>
      <c r="G456" s="1" t="inlineStr">
        <is>
          <t xml:space="preserve">Yes</t>
        </is>
      </c>
      <c r="H456" s="1" t="inlineStr">
        <is>
          <t xml:space="preserve">Low</t>
        </is>
      </c>
      <c r="I456" s="2"/>
      <c r="J456" s="1" t="inlineStr">
        <is>
          <t xml:space="preserve">Government Dependency</t>
        </is>
      </c>
      <c r="K456" s="1" t="inlineStr">
        <is>
          <t xml:space="preserve">Government</t>
        </is>
      </c>
      <c r="L456" s="1"/>
      <c r="M456" s="2" t="inlineStr">
        <is>
          <t xml:space="preserve">government-obligation</t>
        </is>
      </c>
    </row>
    <row r="457">
      <c r="A457" s="1" t="inlineStr">
        <is>
          <t xml:space="preserve">R-456</t>
        </is>
      </c>
      <c r="B457" s="1" t="inlineStr">
        <is>
          <t xml:space="preserve">L.3</t>
        </is>
      </c>
      <c r="C457" s="1"/>
      <c r="D457" s="1">
        <v>102</v>
      </c>
      <c r="E457" s="2" t="inlineStr">
        <is>
          <t xml:space="preserve">If the Government or its designee requests that a carrier verify the information presented, a printed timetable is not acceptable for purposes of flight verification unless all the requested information is included in the time table.</t>
        </is>
      </c>
      <c r="F457" s="1" t="inlineStr">
        <is>
          <t xml:space="preserve">other</t>
        </is>
      </c>
      <c r="G457" s="1" t="inlineStr">
        <is>
          <t xml:space="preserve">Yes</t>
        </is>
      </c>
      <c r="H457" s="1" t="inlineStr">
        <is>
          <t xml:space="preserve">Low</t>
        </is>
      </c>
      <c r="I457" s="2"/>
      <c r="J457" s="1" t="inlineStr">
        <is>
          <t xml:space="preserve">Unassigned</t>
        </is>
      </c>
      <c r="K457" s="1"/>
      <c r="L457" s="1"/>
      <c r="M457" s="2"/>
    </row>
    <row r="458">
      <c r="A458" s="1" t="inlineStr">
        <is>
          <t xml:space="preserve">R-457</t>
        </is>
      </c>
      <c r="B458" s="1" t="inlineStr">
        <is>
          <t xml:space="preserve">L.4</t>
        </is>
      </c>
      <c r="C458" s="1"/>
      <c r="D458" s="1">
        <v>102</v>
      </c>
      <c r="E458" s="2" t="inlineStr">
        <is>
          <t xml:space="preserve">Upon request, the Contracting Officer will make their full text available.</t>
        </is>
      </c>
      <c r="F458" s="1" t="inlineStr">
        <is>
          <t xml:space="preserve">will</t>
        </is>
      </c>
      <c r="G458" s="1" t="inlineStr">
        <is>
          <t xml:space="preserve">Yes</t>
        </is>
      </c>
      <c r="H458" s="1" t="inlineStr">
        <is>
          <t xml:space="preserve">Low</t>
        </is>
      </c>
      <c r="I458" s="2"/>
      <c r="J458" s="1" t="inlineStr">
        <is>
          <t xml:space="preserve">Government Dependency</t>
        </is>
      </c>
      <c r="K458" s="1" t="inlineStr">
        <is>
          <t xml:space="preserve">Government</t>
        </is>
      </c>
      <c r="L458" s="1"/>
      <c r="M458" s="2" t="inlineStr">
        <is>
          <t xml:space="preserve">government-obligation</t>
        </is>
      </c>
    </row>
    <row r="459">
      <c r="A459" s="1" t="inlineStr">
        <is>
          <t xml:space="preserve">R-458</t>
        </is>
      </c>
      <c r="B459" s="1" t="inlineStr">
        <is>
          <t xml:space="preserve">L.4</t>
        </is>
      </c>
      <c r="C459" s="1"/>
      <c r="D459" s="1">
        <v>102</v>
      </c>
      <c r="E459" s="2" t="inlineStr">
        <is>
          <t xml:space="preserve">In lieu of submitting the full text of those provisions, the offeror may identify the provision by paragraph identifier and provide the appropriate information with its quotation or offer.</t>
        </is>
      </c>
      <c r="F459" s="1" t="inlineStr">
        <is>
          <t xml:space="preserve">other</t>
        </is>
      </c>
      <c r="G459" s="1" t="inlineStr">
        <is>
          <t xml:space="preserve">No</t>
        </is>
      </c>
      <c r="H459" s="1" t="inlineStr">
        <is>
          <t xml:space="preserve">Low</t>
        </is>
      </c>
      <c r="I459" s="2"/>
      <c r="J459" s="1" t="inlineStr">
        <is>
          <t xml:space="preserve">Unassigned</t>
        </is>
      </c>
      <c r="K459" s="1"/>
      <c r="L459" s="1"/>
      <c r="M459" s="2"/>
    </row>
    <row r="460">
      <c r="A460" s="1" t="inlineStr">
        <is>
          <t xml:space="preserve">R-459</t>
        </is>
      </c>
      <c r="B460" s="1" t="inlineStr">
        <is>
          <t xml:space="preserve">L.5</t>
        </is>
      </c>
      <c r="C460" s="1"/>
      <c r="D460" s="1">
        <v>104</v>
      </c>
      <c r="E460" s="2" t="inlineStr">
        <is>
          <t xml:space="preserve">Offers that fail to furnish required representations or information, or reject the terms and conditions of the solicitation may be excluded from consideration.</t>
        </is>
      </c>
      <c r="F460" s="1" t="inlineStr">
        <is>
          <t xml:space="preserve">other</t>
        </is>
      </c>
      <c r="G460" s="1" t="inlineStr">
        <is>
          <t xml:space="preserve">Yes</t>
        </is>
      </c>
      <c r="H460" s="1" t="inlineStr">
        <is>
          <t xml:space="preserve">Low</t>
        </is>
      </c>
      <c r="I460" s="2"/>
      <c r="J460" s="1" t="inlineStr">
        <is>
          <t xml:space="preserve">Unassigned</t>
        </is>
      </c>
      <c r="K460" s="1"/>
      <c r="L460" s="1"/>
      <c r="M460" s="2" t="inlineStr">
        <is>
          <t xml:space="preserve">qa-candidate:ambiguous-modal</t>
        </is>
      </c>
    </row>
    <row r="461">
      <c r="A461" s="1" t="inlineStr">
        <is>
          <t xml:space="preserve">R-460</t>
        </is>
      </c>
      <c r="B461" s="1" t="inlineStr">
        <is>
          <t xml:space="preserve">L.5</t>
        </is>
      </c>
      <c r="C461" s="1"/>
      <c r="D461" s="1">
        <v>105</v>
      </c>
      <c r="E461" s="2" t="inlineStr">
        <is>
          <t xml:space="preserve">Each offer submitted will be evaluated separately.</t>
        </is>
      </c>
      <c r="F461" s="1" t="inlineStr">
        <is>
          <t xml:space="preserve">will</t>
        </is>
      </c>
      <c r="G461" s="1" t="inlineStr">
        <is>
          <t xml:space="preserve">Yes</t>
        </is>
      </c>
      <c r="H461" s="1" t="inlineStr">
        <is>
          <t xml:space="preserve">Low</t>
        </is>
      </c>
      <c r="I461" s="2"/>
      <c r="J461" s="1" t="inlineStr">
        <is>
          <t xml:space="preserve">Government Dependency</t>
        </is>
      </c>
      <c r="K461" s="1" t="inlineStr">
        <is>
          <t xml:space="preserve">Government</t>
        </is>
      </c>
      <c r="L461" s="1"/>
      <c r="M461" s="2" t="inlineStr">
        <is>
          <t xml:space="preserve">government-obligation</t>
        </is>
      </c>
    </row>
    <row r="462">
      <c r="A462" s="1" t="inlineStr">
        <is>
          <t xml:space="preserve">R-461</t>
        </is>
      </c>
      <c r="B462" s="1" t="inlineStr">
        <is>
          <t xml:space="preserve">L.5</t>
        </is>
      </c>
      <c r="C462" s="1"/>
      <c r="D462" s="1">
        <v>105</v>
      </c>
      <c r="E462" s="2" t="inlineStr">
        <is>
          <t xml:space="preserve">If no time is specified in the solicitation, the time for receipt is 4:30 p.m., local time, for the designated Government office on the date that offers or revisions are due.</t>
        </is>
      </c>
      <c r="F462" s="1" t="inlineStr">
        <is>
          <t xml:space="preserve">other</t>
        </is>
      </c>
      <c r="G462" s="1" t="inlineStr">
        <is>
          <t xml:space="preserve">Yes</t>
        </is>
      </c>
      <c r="H462" s="1" t="inlineStr">
        <is>
          <t xml:space="preserve">Low</t>
        </is>
      </c>
      <c r="I462" s="2"/>
      <c r="J462" s="1" t="inlineStr">
        <is>
          <t xml:space="preserve">Unassigned</t>
        </is>
      </c>
      <c r="K462" s="1"/>
      <c r="L462" s="1"/>
      <c r="M462" s="2"/>
    </row>
    <row r="463">
      <c r="A463" s="1" t="inlineStr">
        <is>
          <t xml:space="preserve">R-462</t>
        </is>
      </c>
      <c r="B463" s="1" t="inlineStr">
        <is>
          <t xml:space="preserve">L.5</t>
        </is>
      </c>
      <c r="C463" s="1"/>
      <c r="D463" s="1">
        <v>105</v>
      </c>
      <c r="E463" s="2" t="inlineStr">
        <is>
          <t xml:space="preserve">If the solicitation authorizes facsimile offers, offers may be withdrawn via facsimile received at any time before the exact time set for receipt of offers, subject to the conditions specified in the solicitation concerning facsimile offers.</t>
        </is>
      </c>
      <c r="F463" s="1" t="inlineStr">
        <is>
          <t xml:space="preserve">other</t>
        </is>
      </c>
      <c r="G463" s="1" t="inlineStr">
        <is>
          <t xml:space="preserve">No</t>
        </is>
      </c>
      <c r="H463" s="1" t="inlineStr">
        <is>
          <t xml:space="preserve">Low</t>
        </is>
      </c>
      <c r="I463" s="2"/>
      <c r="J463" s="1" t="inlineStr">
        <is>
          <t xml:space="preserve">Unassigned</t>
        </is>
      </c>
      <c r="K463" s="1"/>
      <c r="L463" s="1"/>
      <c r="M463" s="2"/>
    </row>
    <row r="464">
      <c r="A464" s="1" t="inlineStr">
        <is>
          <t xml:space="preserve">R-463</t>
        </is>
      </c>
      <c r="B464" s="1" t="inlineStr">
        <is>
          <t xml:space="preserve">L.5</t>
        </is>
      </c>
      <c r="C464" s="1"/>
      <c r="D464" s="1">
        <v>106</v>
      </c>
      <c r="E464" s="2" t="inlineStr">
        <is>
          <t xml:space="preserve">The Government intends to evaluate offers and award a contract without discussions with offerors.</t>
        </is>
      </c>
      <c r="F464" s="1" t="inlineStr">
        <is>
          <t xml:space="preserve">other</t>
        </is>
      </c>
      <c r="G464" s="1" t="inlineStr">
        <is>
          <t xml:space="preserve">Yes</t>
        </is>
      </c>
      <c r="H464" s="1" t="inlineStr">
        <is>
          <t xml:space="preserve">Low</t>
        </is>
      </c>
      <c r="I464" s="2"/>
      <c r="J464" s="1" t="inlineStr">
        <is>
          <t xml:space="preserve">Government Dependency</t>
        </is>
      </c>
      <c r="K464" s="1" t="inlineStr">
        <is>
          <t xml:space="preserve">Government</t>
        </is>
      </c>
      <c r="L464" s="1"/>
      <c r="M464" s="2" t="inlineStr">
        <is>
          <t xml:space="preserve">government-obligation; qa-candidate:ambiguous-modal</t>
        </is>
      </c>
    </row>
    <row r="465">
      <c r="A465" s="1" t="inlineStr">
        <is>
          <t xml:space="preserve">R-464</t>
        </is>
      </c>
      <c r="B465" s="1" t="inlineStr">
        <is>
          <t xml:space="preserve">L.5</t>
        </is>
      </c>
      <c r="C465" s="1"/>
      <c r="D465" s="1">
        <v>106</v>
      </c>
      <c r="E465" s="2" t="inlineStr">
        <is>
          <t xml:space="preserve">The Government may reject any or all offers if such action is in the public interest; accept other than the lowest offer; and waive informalities and minor irregularities in offers received.</t>
        </is>
      </c>
      <c r="F465" s="1" t="inlineStr">
        <is>
          <t xml:space="preserve">other</t>
        </is>
      </c>
      <c r="G465" s="1" t="inlineStr">
        <is>
          <t xml:space="preserve">No</t>
        </is>
      </c>
      <c r="H465" s="1" t="inlineStr">
        <is>
          <t xml:space="preserve">Low</t>
        </is>
      </c>
      <c r="I465" s="2"/>
      <c r="J465" s="1" t="inlineStr">
        <is>
          <t xml:space="preserve">Government Dependency</t>
        </is>
      </c>
      <c r="K465" s="1" t="inlineStr">
        <is>
          <t xml:space="preserve">Government</t>
        </is>
      </c>
      <c r="L465" s="1"/>
      <c r="M465" s="2" t="inlineStr">
        <is>
          <t xml:space="preserve">government-obligation</t>
        </is>
      </c>
    </row>
    <row r="466">
      <c r="A466" s="1" t="inlineStr">
        <is>
          <t xml:space="preserve">R-465</t>
        </is>
      </c>
      <c r="B466" s="1" t="inlineStr">
        <is>
          <t xml:space="preserve">L.5</t>
        </is>
      </c>
      <c r="C466" s="1"/>
      <c r="D466" s="1">
        <v>106</v>
      </c>
      <c r="E466" s="2" t="inlineStr">
        <is>
          <t xml:space="preserve">The Government may accept any item or group of items of an offer, unless the offeror qualifies the offer by specific limitations.</t>
        </is>
      </c>
      <c r="F466" s="1" t="inlineStr">
        <is>
          <t xml:space="preserve">other</t>
        </is>
      </c>
      <c r="G466" s="1" t="inlineStr">
        <is>
          <t xml:space="preserve">No</t>
        </is>
      </c>
      <c r="H466" s="1" t="inlineStr">
        <is>
          <t xml:space="preserve">Low</t>
        </is>
      </c>
      <c r="I466" s="2"/>
      <c r="J466" s="1" t="inlineStr">
        <is>
          <t xml:space="preserve">Government Dependency</t>
        </is>
      </c>
      <c r="K466" s="1" t="inlineStr">
        <is>
          <t xml:space="preserve">Government</t>
        </is>
      </c>
      <c r="L466" s="1"/>
      <c r="M466" s="2" t="inlineStr">
        <is>
          <t xml:space="preserve">government-obligation</t>
        </is>
      </c>
    </row>
    <row r="467">
      <c r="A467" s="1" t="inlineStr">
        <is>
          <t xml:space="preserve">R-466</t>
        </is>
      </c>
      <c r="B467" s="1" t="inlineStr">
        <is>
          <t xml:space="preserve">L.5</t>
        </is>
      </c>
      <c r="C467" s="1"/>
      <c r="D467" s="1">
        <v>106</v>
      </c>
      <c r="E467" s="2" t="inlineStr">
        <is>
          <t xml:space="preserve">The Government reserves the right to make an award on any item for a quantity less than the quantity offered, at the unit prices offered, unless the offeror specifies otherwise in the offer.</t>
        </is>
      </c>
      <c r="F467" s="1" t="inlineStr">
        <is>
          <t xml:space="preserve">other</t>
        </is>
      </c>
      <c r="G467" s="1" t="inlineStr">
        <is>
          <t xml:space="preserve">No</t>
        </is>
      </c>
      <c r="H467" s="1" t="inlineStr">
        <is>
          <t xml:space="preserve">Low</t>
        </is>
      </c>
      <c r="I467" s="2"/>
      <c r="J467" s="1" t="inlineStr">
        <is>
          <t xml:space="preserve">Government Dependency</t>
        </is>
      </c>
      <c r="K467" s="1" t="inlineStr">
        <is>
          <t xml:space="preserve">Government</t>
        </is>
      </c>
      <c r="L467" s="1"/>
      <c r="M467" s="2" t="inlineStr">
        <is>
          <t xml:space="preserve">government-obligation</t>
        </is>
      </c>
    </row>
    <row r="468">
      <c r="A468" s="1" t="inlineStr">
        <is>
          <t xml:space="preserve">R-467</t>
        </is>
      </c>
      <c r="B468" s="1" t="inlineStr">
        <is>
          <t xml:space="preserve">L.6</t>
        </is>
      </c>
      <c r="C468" s="1"/>
      <c r="D468" s="1">
        <v>108</v>
      </c>
      <c r="E468" s="2" t="inlineStr">
        <is>
          <t xml:space="preserve">Until a formal notice of award is issued, no communication by the Government, whether written or oral, can be interpreted as a promise that an award will be made.</t>
        </is>
      </c>
      <c r="F468" s="1" t="inlineStr">
        <is>
          <t xml:space="preserve">other</t>
        </is>
      </c>
      <c r="G468" s="1" t="inlineStr">
        <is>
          <t xml:space="preserve">Yes</t>
        </is>
      </c>
      <c r="H468" s="1" t="inlineStr">
        <is>
          <t xml:space="preserve">Low</t>
        </is>
      </c>
      <c r="I468" s="2"/>
      <c r="J468" s="1" t="inlineStr">
        <is>
          <t xml:space="preserve">Unassigned</t>
        </is>
      </c>
      <c r="K468" s="1"/>
      <c r="L468" s="1"/>
      <c r="M468" s="2"/>
    </row>
    <row r="469">
      <c r="A469" s="1" t="inlineStr">
        <is>
          <t xml:space="preserve">R-468</t>
        </is>
      </c>
      <c r="B469" s="1" t="inlineStr">
        <is>
          <t xml:space="preserve">M.1</t>
        </is>
      </c>
      <c r="C469" s="1"/>
      <c r="D469" s="1">
        <v>109</v>
      </c>
      <c r="E469" s="2" t="inlineStr">
        <is>
          <t xml:space="preserve">For Group 1 offers, the Government may accept other than the low–priced offer where the technical superiority of that offer outweighs the price differential from the lower priced offers and where the price has been deemed fair and reasonable.</t>
        </is>
      </c>
      <c r="F469" s="1" t="inlineStr">
        <is>
          <t xml:space="preserve">other</t>
        </is>
      </c>
      <c r="G469" s="1" t="inlineStr">
        <is>
          <t xml:space="preserve">Yes</t>
        </is>
      </c>
      <c r="H469" s="1" t="inlineStr">
        <is>
          <t xml:space="preserve">Low</t>
        </is>
      </c>
      <c r="I469" s="2"/>
      <c r="J469" s="1" t="inlineStr">
        <is>
          <t xml:space="preserve">Unassigned</t>
        </is>
      </c>
      <c r="K469" s="1"/>
      <c r="L469" s="1"/>
      <c r="M469" s="2" t="inlineStr">
        <is>
          <t xml:space="preserve">evaluation-criterion</t>
        </is>
      </c>
    </row>
    <row r="470">
      <c r="A470" s="1" t="inlineStr">
        <is>
          <t xml:space="preserve">R-469</t>
        </is>
      </c>
      <c r="B470" s="1" t="inlineStr">
        <is>
          <t xml:space="preserve">M.1</t>
        </is>
      </c>
      <c r="C470" s="1"/>
      <c r="D470" s="1">
        <v>109</v>
      </c>
      <c r="E470" s="2" t="inlineStr">
        <is>
          <t xml:space="preserve">For Group 1 line items, technical and non-price related factors are more important than price.</t>
        </is>
      </c>
      <c r="F470" s="1" t="inlineStr">
        <is>
          <t xml:space="preserve">other</t>
        </is>
      </c>
      <c r="G470" s="1" t="inlineStr">
        <is>
          <t xml:space="preserve">Yes</t>
        </is>
      </c>
      <c r="H470" s="1" t="inlineStr">
        <is>
          <t xml:space="preserve">Low</t>
        </is>
      </c>
      <c r="I470" s="2"/>
      <c r="J470" s="1" t="inlineStr">
        <is>
          <t xml:space="preserve">Unassigned</t>
        </is>
      </c>
      <c r="K470" s="1"/>
      <c r="L470" s="1"/>
      <c r="M470" s="2" t="inlineStr">
        <is>
          <t xml:space="preserve">evaluation-criterion</t>
        </is>
      </c>
    </row>
    <row r="471">
      <c r="A471" s="1" t="inlineStr">
        <is>
          <t xml:space="preserve">R-470</t>
        </is>
      </c>
      <c r="B471" s="1" t="inlineStr">
        <is>
          <t xml:space="preserve">M.1</t>
        </is>
      </c>
      <c r="C471" s="1"/>
      <c r="D471" s="1">
        <v>109</v>
      </c>
      <c r="E471" s="2" t="inlineStr">
        <is>
          <t xml:space="preserve">As proposals become more equal in technical merit, the importance of price increases.</t>
        </is>
      </c>
      <c r="F471" s="1" t="inlineStr">
        <is>
          <t xml:space="preserve">other</t>
        </is>
      </c>
      <c r="G471" s="1" t="inlineStr">
        <is>
          <t xml:space="preserve">Yes</t>
        </is>
      </c>
      <c r="H471" s="1" t="inlineStr">
        <is>
          <t xml:space="preserve">Low</t>
        </is>
      </c>
      <c r="I471" s="2"/>
      <c r="J471" s="1" t="inlineStr">
        <is>
          <t xml:space="preserve">Unassigned</t>
        </is>
      </c>
      <c r="K471" s="1"/>
      <c r="L471" s="1"/>
      <c r="M471" s="2" t="inlineStr">
        <is>
          <t xml:space="preserve">evaluation-criterion</t>
        </is>
      </c>
    </row>
    <row r="472">
      <c r="A472" s="1" t="inlineStr">
        <is>
          <t xml:space="preserve">R-471</t>
        </is>
      </c>
      <c r="B472" s="1" t="inlineStr">
        <is>
          <t xml:space="preserve">M.1</t>
        </is>
      </c>
      <c r="C472" s="1"/>
      <c r="D472" s="1">
        <v>109</v>
      </c>
      <c r="E472" s="2" t="inlineStr">
        <is>
          <t xml:space="preserve">Award will be made on a line–item–by–line–item basis to the technically acceptable offeror (meets Factor 1) offering the lowest fare to the Government.</t>
        </is>
      </c>
      <c r="F472" s="1" t="inlineStr">
        <is>
          <t xml:space="preserve">will</t>
        </is>
      </c>
      <c r="G472" s="1" t="inlineStr">
        <is>
          <t xml:space="preserve">Yes</t>
        </is>
      </c>
      <c r="H472" s="1" t="inlineStr">
        <is>
          <t xml:space="preserve">Low</t>
        </is>
      </c>
      <c r="I472" s="2"/>
      <c r="J472" s="1" t="inlineStr">
        <is>
          <t xml:space="preserve">Government Dependency</t>
        </is>
      </c>
      <c r="K472" s="1" t="inlineStr">
        <is>
          <t xml:space="preserve">Government</t>
        </is>
      </c>
      <c r="L472" s="1"/>
      <c r="M472" s="2" t="inlineStr">
        <is>
          <t xml:space="preserve">government-obligation; evaluation-criterion</t>
        </is>
      </c>
    </row>
    <row r="473">
      <c r="A473" s="1" t="inlineStr">
        <is>
          <t xml:space="preserve">R-472</t>
        </is>
      </c>
      <c r="B473" s="1" t="inlineStr">
        <is>
          <t xml:space="preserve">M.1</t>
        </is>
      </c>
      <c r="C473" s="1"/>
      <c r="D473" s="1">
        <v>109</v>
      </c>
      <c r="E473" s="2" t="inlineStr">
        <is>
          <t xml:space="preserve">The Government will evaluate offers for award purposes by adding the total price for all options to the total price for the basic requirement.</t>
        </is>
      </c>
      <c r="F473" s="1" t="inlineStr">
        <is>
          <t xml:space="preserve">will</t>
        </is>
      </c>
      <c r="G473" s="1" t="inlineStr">
        <is>
          <t xml:space="preserve">Yes</t>
        </is>
      </c>
      <c r="H473" s="1" t="inlineStr">
        <is>
          <t xml:space="preserve">Low</t>
        </is>
      </c>
      <c r="I473" s="2"/>
      <c r="J473" s="1" t="inlineStr">
        <is>
          <t xml:space="preserve">Government Dependency</t>
        </is>
      </c>
      <c r="K473" s="1" t="inlineStr">
        <is>
          <t xml:space="preserve">Government</t>
        </is>
      </c>
      <c r="L473" s="1"/>
      <c r="M473" s="2" t="inlineStr">
        <is>
          <t xml:space="preserve">government-obligation</t>
        </is>
      </c>
    </row>
    <row r="474">
      <c r="A474" s="1" t="inlineStr">
        <is>
          <t xml:space="preserve">R-473</t>
        </is>
      </c>
      <c r="B474" s="1" t="inlineStr">
        <is>
          <t xml:space="preserve">M.1</t>
        </is>
      </c>
      <c r="C474" s="1"/>
      <c r="D474" s="1">
        <v>109</v>
      </c>
      <c r="E474" s="2" t="inlineStr">
        <is>
          <t xml:space="preserve">The Government may determine that an offer is unacceptable if the option prices are significantly unbalanced.</t>
        </is>
      </c>
      <c r="F474" s="1" t="inlineStr">
        <is>
          <t xml:space="preserve">other</t>
        </is>
      </c>
      <c r="G474" s="1" t="inlineStr">
        <is>
          <t xml:space="preserve">No</t>
        </is>
      </c>
      <c r="H474" s="1" t="inlineStr">
        <is>
          <t xml:space="preserve">Low</t>
        </is>
      </c>
      <c r="I474" s="2"/>
      <c r="J474" s="1" t="inlineStr">
        <is>
          <t xml:space="preserve">Government Dependency</t>
        </is>
      </c>
      <c r="K474" s="1" t="inlineStr">
        <is>
          <t xml:space="preserve">Government</t>
        </is>
      </c>
      <c r="L474" s="1"/>
      <c r="M474" s="2" t="inlineStr">
        <is>
          <t xml:space="preserve">government-obligation</t>
        </is>
      </c>
    </row>
    <row r="475">
      <c r="A475" s="1" t="inlineStr">
        <is>
          <t xml:space="preserve">R-474</t>
        </is>
      </c>
      <c r="B475" s="1" t="inlineStr">
        <is>
          <t xml:space="preserve">M.1</t>
        </is>
      </c>
      <c r="C475" s="1"/>
      <c r="D475" s="1">
        <v>109</v>
      </c>
      <c r="E475" s="2" t="inlineStr">
        <is>
          <t xml:space="preserve">Evaluation of options does not obligate the Government to exercise the option(s).</t>
        </is>
      </c>
      <c r="F475" s="1" t="inlineStr">
        <is>
          <t xml:space="preserve">other</t>
        </is>
      </c>
      <c r="G475" s="1" t="inlineStr">
        <is>
          <t xml:space="preserve">Yes</t>
        </is>
      </c>
      <c r="H475" s="1" t="inlineStr">
        <is>
          <t xml:space="preserve">Low</t>
        </is>
      </c>
      <c r="I475" s="2"/>
      <c r="J475" s="1" t="inlineStr">
        <is>
          <t xml:space="preserve">Government Dependency</t>
        </is>
      </c>
      <c r="K475" s="1" t="inlineStr">
        <is>
          <t xml:space="preserve">Government</t>
        </is>
      </c>
      <c r="L475" s="1"/>
      <c r="M475" s="2" t="inlineStr">
        <is>
          <t xml:space="preserve">government-obligation</t>
        </is>
      </c>
    </row>
    <row r="476">
      <c r="A476" s="1" t="inlineStr">
        <is>
          <t xml:space="preserve">R-475</t>
        </is>
      </c>
      <c r="B476" s="1" t="inlineStr">
        <is>
          <t xml:space="preserve">M.1</t>
        </is>
      </c>
      <c r="C476" s="1"/>
      <c r="D476" s="1">
        <v>110</v>
      </c>
      <c r="E476" s="2" t="inlineStr">
        <is>
          <t xml:space="preserve">A written notice of award or acceptance of an offer, mailed or otherwise furnished to the successful offeror within the time for acceptance specified in the offer, shall result in a binding contract without further action by either party.</t>
        </is>
      </c>
      <c r="F476" s="1" t="inlineStr">
        <is>
          <t xml:space="preserve">shall</t>
        </is>
      </c>
      <c r="G476" s="1" t="inlineStr">
        <is>
          <t xml:space="preserve">Yes</t>
        </is>
      </c>
      <c r="H476" s="1" t="inlineStr">
        <is>
          <t xml:space="preserve">Low</t>
        </is>
      </c>
      <c r="I476" s="2"/>
      <c r="J476" s="1" t="inlineStr">
        <is>
          <t xml:space="preserve">Government Dependency</t>
        </is>
      </c>
      <c r="K476" s="1" t="inlineStr">
        <is>
          <t xml:space="preserve">Government</t>
        </is>
      </c>
      <c r="L476" s="1"/>
      <c r="M476" s="2" t="inlineStr">
        <is>
          <t xml:space="preserve">government-obligation; near-duplicate:R-397; qa:flags:same notice of award binding-contract clause as R-397</t>
        </is>
      </c>
    </row>
    <row r="477">
      <c r="A477" s="1" t="inlineStr">
        <is>
          <t xml:space="preserve">R-476</t>
        </is>
      </c>
      <c r="B477" s="1" t="inlineStr">
        <is>
          <t xml:space="preserve">M.1</t>
        </is>
      </c>
      <c r="C477" s="1"/>
      <c r="D477" s="1">
        <v>110</v>
      </c>
      <c r="E477" s="2" t="inlineStr">
        <is>
          <t xml:space="preserve">Before the offer's specified expiration time, the Government may accept an offer (or part of an offer), whether or not there are negotiations after its receipt, unless a written notice of withdrawal is received before award.</t>
        </is>
      </c>
      <c r="F477" s="1" t="inlineStr">
        <is>
          <t xml:space="preserve">other</t>
        </is>
      </c>
      <c r="G477" s="1" t="inlineStr">
        <is>
          <t xml:space="preserve">No</t>
        </is>
      </c>
      <c r="H477" s="1" t="inlineStr">
        <is>
          <t xml:space="preserve">Low</t>
        </is>
      </c>
      <c r="I477" s="2"/>
      <c r="J477" s="1" t="inlineStr">
        <is>
          <t xml:space="preserve">Government Dependency</t>
        </is>
      </c>
      <c r="K477" s="1" t="inlineStr">
        <is>
          <t xml:space="preserve">Government</t>
        </is>
      </c>
      <c r="L477" s="1"/>
      <c r="M477" s="2" t="inlineStr">
        <is>
          <t xml:space="preserve">government-obligation</t>
        </is>
      </c>
    </row>
    <row r="478">
      <c r="A478" s="1" t="inlineStr">
        <is>
          <t xml:space="preserve">R-477</t>
        </is>
      </c>
      <c r="B478" s="1" t="inlineStr">
        <is>
          <t xml:space="preserve">M.2</t>
        </is>
      </c>
      <c r="C478" s="1"/>
      <c r="D478" s="1">
        <v>110</v>
      </c>
      <c r="E478" s="2" t="inlineStr">
        <is>
          <t xml:space="preserve">Award will be made on a line–item–by–line–item basis.</t>
        </is>
      </c>
      <c r="F478" s="1" t="inlineStr">
        <is>
          <t xml:space="preserve">will</t>
        </is>
      </c>
      <c r="G478" s="1" t="inlineStr">
        <is>
          <t xml:space="preserve">Yes</t>
        </is>
      </c>
      <c r="H478" s="1" t="inlineStr">
        <is>
          <t xml:space="preserve">Low</t>
        </is>
      </c>
      <c r="I478" s="2"/>
      <c r="J478" s="1" t="inlineStr">
        <is>
          <t xml:space="preserve">Government Dependency</t>
        </is>
      </c>
      <c r="K478" s="1" t="inlineStr">
        <is>
          <t xml:space="preserve">Government</t>
        </is>
      </c>
      <c r="L478" s="1"/>
      <c r="M478" s="2" t="inlineStr">
        <is>
          <t xml:space="preserve">government-obligation</t>
        </is>
      </c>
    </row>
    <row r="479">
      <c r="A479" s="1" t="inlineStr">
        <is>
          <t xml:space="preserve">R-478</t>
        </is>
      </c>
      <c r="B479" s="1" t="inlineStr">
        <is>
          <t xml:space="preserve">M.2</t>
        </is>
      </c>
      <c r="C479" s="1"/>
      <c r="D479" s="1">
        <v>110</v>
      </c>
      <c r="E479" s="2" t="inlineStr">
        <is>
          <t xml:space="preserve">Separate evaluation criteria apply for Group 1, Group 2, and Group 3.</t>
        </is>
      </c>
      <c r="F479" s="1" t="inlineStr">
        <is>
          <t xml:space="preserve">other</t>
        </is>
      </c>
      <c r="G479" s="1" t="inlineStr">
        <is>
          <t xml:space="preserve">Yes</t>
        </is>
      </c>
      <c r="H479" s="1" t="inlineStr">
        <is>
          <t xml:space="preserve">Low</t>
        </is>
      </c>
      <c r="I479" s="2"/>
      <c r="J479" s="1" t="inlineStr">
        <is>
          <t xml:space="preserve">Government Dependency</t>
        </is>
      </c>
      <c r="K479" s="1" t="inlineStr">
        <is>
          <t xml:space="preserve">Government</t>
        </is>
      </c>
      <c r="L479" s="1"/>
      <c r="M479" s="2" t="inlineStr">
        <is>
          <t xml:space="preserve">government-obligation</t>
        </is>
      </c>
    </row>
    <row r="480">
      <c r="A480" s="1" t="inlineStr">
        <is>
          <t xml:space="preserve">R-479</t>
        </is>
      </c>
      <c r="B480" s="1" t="inlineStr">
        <is>
          <t xml:space="preserve">M.2</t>
        </is>
      </c>
      <c r="C480" s="1"/>
      <c r="D480" s="1">
        <v>110</v>
      </c>
      <c r="E480" s="2" t="inlineStr">
        <is>
          <t xml:space="preserve">The method of evaluation/award is the same for Group 2 and Group 3 (lowest price technically acceptable (LPTA)), but different for Group 1 (tradeoff).</t>
        </is>
      </c>
      <c r="F480" s="1" t="inlineStr">
        <is>
          <t xml:space="preserve">other</t>
        </is>
      </c>
      <c r="G480" s="1" t="inlineStr">
        <is>
          <t xml:space="preserve">Yes</t>
        </is>
      </c>
      <c r="H480" s="1" t="inlineStr">
        <is>
          <t xml:space="preserve">Low</t>
        </is>
      </c>
      <c r="I480" s="2"/>
      <c r="J480" s="1" t="inlineStr">
        <is>
          <t xml:space="preserve">Government Dependency</t>
        </is>
      </c>
      <c r="K480" s="1" t="inlineStr">
        <is>
          <t xml:space="preserve">Government</t>
        </is>
      </c>
      <c r="L480" s="1"/>
      <c r="M480" s="2" t="inlineStr">
        <is>
          <t xml:space="preserve">government-obligation</t>
        </is>
      </c>
    </row>
    <row r="481">
      <c r="A481" s="1" t="inlineStr">
        <is>
          <t xml:space="preserve">R-480</t>
        </is>
      </c>
      <c r="B481" s="1" t="inlineStr">
        <is>
          <t xml:space="preserve">M.2</t>
        </is>
      </c>
      <c r="C481" s="1"/>
      <c r="D481" s="1">
        <v>110</v>
      </c>
      <c r="E481" s="2" t="inlineStr">
        <is>
          <t xml:space="preserve">The Government may award some or all line items without discussions.</t>
        </is>
      </c>
      <c r="F481" s="1" t="inlineStr">
        <is>
          <t xml:space="preserve">other</t>
        </is>
      </c>
      <c r="G481" s="1" t="inlineStr">
        <is>
          <t xml:space="preserve">No</t>
        </is>
      </c>
      <c r="H481" s="1" t="inlineStr">
        <is>
          <t xml:space="preserve">Low</t>
        </is>
      </c>
      <c r="I481" s="2"/>
      <c r="J481" s="1" t="inlineStr">
        <is>
          <t xml:space="preserve">Government Dependency</t>
        </is>
      </c>
      <c r="K481" s="1" t="inlineStr">
        <is>
          <t xml:space="preserve">Government</t>
        </is>
      </c>
      <c r="L481" s="1"/>
      <c r="M481" s="2" t="inlineStr">
        <is>
          <t xml:space="preserve">government-obligation</t>
        </is>
      </c>
    </row>
    <row r="482">
      <c r="A482" s="1" t="inlineStr">
        <is>
          <t xml:space="preserve">R-481</t>
        </is>
      </c>
      <c r="B482" s="1" t="inlineStr">
        <is>
          <t xml:space="preserve">M.2</t>
        </is>
      </c>
      <c r="C482" s="1"/>
      <c r="D482" s="1">
        <v>110</v>
      </c>
      <c r="E482" s="2" t="inlineStr">
        <is>
          <t xml:space="preserve">The Contracting Officer reserves the right to issue or not issue award(s) for any line item(s) if it is determined to be in the best interest of the Government to do so.</t>
        </is>
      </c>
      <c r="F482" s="1" t="inlineStr">
        <is>
          <t xml:space="preserve">other</t>
        </is>
      </c>
      <c r="G482" s="1" t="inlineStr">
        <is>
          <t xml:space="preserve">No</t>
        </is>
      </c>
      <c r="H482" s="1" t="inlineStr">
        <is>
          <t xml:space="preserve">Low</t>
        </is>
      </c>
      <c r="I482" s="2"/>
      <c r="J482" s="1" t="inlineStr">
        <is>
          <t xml:space="preserve">Government Dependency</t>
        </is>
      </c>
      <c r="K482" s="1" t="inlineStr">
        <is>
          <t xml:space="preserve">Government</t>
        </is>
      </c>
      <c r="L482" s="1"/>
      <c r="M482" s="2" t="inlineStr">
        <is>
          <t xml:space="preserve">government-obligation</t>
        </is>
      </c>
    </row>
    <row r="483">
      <c r="A483" s="1" t="inlineStr">
        <is>
          <t xml:space="preserve">R-482</t>
        </is>
      </c>
      <c r="B483" s="1" t="inlineStr">
        <is>
          <t xml:space="preserve">M.3</t>
        </is>
      </c>
      <c r="C483" s="1"/>
      <c r="D483" s="1">
        <v>110</v>
      </c>
      <c r="E483" s="2" t="inlineStr">
        <is>
          <t xml:space="preserve">The CPP Team will evaluate the offers submitted in accordance with the evaluation criteria as set forth in this solicitation.</t>
        </is>
      </c>
      <c r="F483" s="1" t="inlineStr">
        <is>
          <t xml:space="preserve">will</t>
        </is>
      </c>
      <c r="G483" s="1" t="inlineStr">
        <is>
          <t xml:space="preserve">Yes</t>
        </is>
      </c>
      <c r="H483" s="1" t="inlineStr">
        <is>
          <t xml:space="preserve">Low</t>
        </is>
      </c>
      <c r="I483" s="2"/>
      <c r="J483" s="1" t="inlineStr">
        <is>
          <t xml:space="preserve">Government Dependency</t>
        </is>
      </c>
      <c r="K483" s="1" t="inlineStr">
        <is>
          <t xml:space="preserve">Government</t>
        </is>
      </c>
      <c r="L483" s="1"/>
      <c r="M483" s="2" t="inlineStr">
        <is>
          <t xml:space="preserve">government-obligation; xref:unresolved</t>
        </is>
      </c>
    </row>
    <row r="484">
      <c r="A484" s="1" t="inlineStr">
        <is>
          <t xml:space="preserve">R-483</t>
        </is>
      </c>
      <c r="B484" s="1" t="inlineStr">
        <is>
          <t xml:space="preserve">M.3</t>
        </is>
      </c>
      <c r="C484" s="1"/>
      <c r="D484" s="1">
        <v>110</v>
      </c>
      <c r="E484" s="2" t="inlineStr">
        <is>
          <t xml:space="preserve">The Contracting Officer may consult with a Special Board (SB) composed of personnel working in the area of travel and transportation from GSA, other civilian agencies, and the DoD.</t>
        </is>
      </c>
      <c r="F484" s="1" t="inlineStr">
        <is>
          <t xml:space="preserve">other</t>
        </is>
      </c>
      <c r="G484" s="1" t="inlineStr">
        <is>
          <t xml:space="preserve">No</t>
        </is>
      </c>
      <c r="H484" s="1" t="inlineStr">
        <is>
          <t xml:space="preserve">Low</t>
        </is>
      </c>
      <c r="I484" s="2"/>
      <c r="J484" s="1" t="inlineStr">
        <is>
          <t xml:space="preserve">Government Dependency</t>
        </is>
      </c>
      <c r="K484" s="1" t="inlineStr">
        <is>
          <t xml:space="preserve">Government</t>
        </is>
      </c>
      <c r="L484" s="1"/>
      <c r="M484" s="2" t="inlineStr">
        <is>
          <t xml:space="preserve">government-obligation</t>
        </is>
      </c>
    </row>
    <row r="485">
      <c r="A485" s="1" t="inlineStr">
        <is>
          <t xml:space="preserve">R-484</t>
        </is>
      </c>
      <c r="B485" s="1" t="inlineStr">
        <is>
          <t xml:space="preserve">M.3</t>
        </is>
      </c>
      <c r="C485" s="1"/>
      <c r="D485" s="1">
        <v>110</v>
      </c>
      <c r="E485" s="2" t="inlineStr">
        <is>
          <t xml:space="preserve">However, the Contracting Officer is not bound by the findings, scoring, and/or recommendations of the SB.</t>
        </is>
      </c>
      <c r="F485" s="1" t="inlineStr">
        <is>
          <t xml:space="preserve">other</t>
        </is>
      </c>
      <c r="G485" s="1" t="inlineStr">
        <is>
          <t xml:space="preserve">No</t>
        </is>
      </c>
      <c r="H485" s="1" t="inlineStr">
        <is>
          <t xml:space="preserve">Low</t>
        </is>
      </c>
      <c r="I485" s="2"/>
      <c r="J485" s="1" t="inlineStr">
        <is>
          <t xml:space="preserve">Government Dependency</t>
        </is>
      </c>
      <c r="K485" s="1" t="inlineStr">
        <is>
          <t xml:space="preserve">Government</t>
        </is>
      </c>
      <c r="L485" s="1"/>
      <c r="M485" s="2" t="inlineStr">
        <is>
          <t xml:space="preserve">government-obligation</t>
        </is>
      </c>
    </row>
    <row r="486">
      <c r="A486" s="1" t="inlineStr">
        <is>
          <t xml:space="preserve">R-485</t>
        </is>
      </c>
      <c r="B486" s="1" t="inlineStr">
        <is>
          <t xml:space="preserve">M.4</t>
        </is>
      </c>
      <c r="C486" s="1"/>
      <c r="D486" s="1">
        <v>117</v>
      </c>
      <c r="E486" s="2" t="inlineStr">
        <is>
          <t xml:space="preserve">Awards in Groups 2 and 3 will be made on a line–item–by–line–item basis to the technically acceptable offeror (meets Factor 1) offering the lowest fare to the Government (see C.3 Technical Requirements).</t>
        </is>
      </c>
      <c r="F486" s="1" t="inlineStr">
        <is>
          <t xml:space="preserve">will</t>
        </is>
      </c>
      <c r="G486" s="1" t="inlineStr">
        <is>
          <t xml:space="preserve">Yes</t>
        </is>
      </c>
      <c r="H486" s="1" t="inlineStr">
        <is>
          <t xml:space="preserve">Low</t>
        </is>
      </c>
      <c r="I486" s="2"/>
      <c r="J486" s="1" t="inlineStr">
        <is>
          <t xml:space="preserve">Government Dependency</t>
        </is>
      </c>
      <c r="K486" s="1" t="inlineStr">
        <is>
          <t xml:space="preserve">Government</t>
        </is>
      </c>
      <c r="L486" s="1"/>
      <c r="M486" s="2" t="inlineStr">
        <is>
          <t xml:space="preserve">government-obligation</t>
        </is>
      </c>
    </row>
    <row r="487">
      <c r="A487" s="1" t="inlineStr">
        <is>
          <t xml:space="preserve">R-486</t>
        </is>
      </c>
      <c r="B487" s="1" t="inlineStr">
        <is>
          <t xml:space="preserve">M.4</t>
        </is>
      </c>
      <c r="C487" s="1"/>
      <c r="D487" s="1">
        <v>117</v>
      </c>
      <c r="E487" s="2" t="inlineStr">
        <is>
          <t xml:space="preserve">The Government reserves the right to conduct discussions.</t>
        </is>
      </c>
      <c r="F487" s="1" t="inlineStr">
        <is>
          <t xml:space="preserve">other</t>
        </is>
      </c>
      <c r="G487" s="1" t="inlineStr">
        <is>
          <t xml:space="preserve">No</t>
        </is>
      </c>
      <c r="H487" s="1" t="inlineStr">
        <is>
          <t xml:space="preserve">Low</t>
        </is>
      </c>
      <c r="I487" s="2"/>
      <c r="J487" s="1" t="inlineStr">
        <is>
          <t xml:space="preserve">Government Dependency</t>
        </is>
      </c>
      <c r="K487" s="1" t="inlineStr">
        <is>
          <t xml:space="preserve">Government</t>
        </is>
      </c>
      <c r="L487" s="1"/>
      <c r="M487" s="2" t="inlineStr">
        <is>
          <t xml:space="preserve">government-obligation</t>
        </is>
      </c>
    </row>
    <row r="488">
      <c r="A488" s="1" t="inlineStr">
        <is>
          <t xml:space="preserve">R-487</t>
        </is>
      </c>
      <c r="B488" s="1" t="inlineStr">
        <is>
          <t xml:space="preserve">M.4</t>
        </is>
      </c>
      <c r="C488" s="1"/>
      <c r="D488" s="1">
        <v>117</v>
      </c>
      <c r="E488" s="2" t="inlineStr">
        <is>
          <t xml:space="preserve">Tie offers will be decided by random lot (odd/even rolling of one die).</t>
        </is>
      </c>
      <c r="F488" s="1" t="inlineStr">
        <is>
          <t xml:space="preserve">will</t>
        </is>
      </c>
      <c r="G488" s="1" t="inlineStr">
        <is>
          <t xml:space="preserve">Yes</t>
        </is>
      </c>
      <c r="H488" s="1" t="inlineStr">
        <is>
          <t xml:space="preserve">Low</t>
        </is>
      </c>
      <c r="I488" s="2"/>
      <c r="J488" s="1" t="inlineStr">
        <is>
          <t xml:space="preserve">Government Dependency</t>
        </is>
      </c>
      <c r="K488" s="1" t="inlineStr">
        <is>
          <t xml:space="preserve">Government</t>
        </is>
      </c>
      <c r="L488" s="1"/>
      <c r="M488" s="2" t="inlineStr">
        <is>
          <t xml:space="preserve">government-obligation</t>
        </is>
      </c>
    </row>
    <row r="489">
      <c r="A489" s="1" t="inlineStr">
        <is>
          <t xml:space="preserve">R-488</t>
        </is>
      </c>
      <c r="B489" s="1" t="inlineStr">
        <is>
          <t xml:space="preserve">M.5</t>
        </is>
      </c>
      <c r="C489" s="1"/>
      <c r="D489" s="1">
        <v>121</v>
      </c>
      <c r="E489" s="2" t="inlineStr">
        <is>
          <t xml:space="preserve">In such situations, the Government reserves the right to re–evaluate all offers and re–award the line item.</t>
        </is>
      </c>
      <c r="F489" s="1" t="inlineStr">
        <is>
          <t xml:space="preserve">other</t>
        </is>
      </c>
      <c r="G489" s="1" t="inlineStr">
        <is>
          <t xml:space="preserve">No</t>
        </is>
      </c>
      <c r="H489" s="1" t="inlineStr">
        <is>
          <t xml:space="preserve">Low</t>
        </is>
      </c>
      <c r="I489" s="2"/>
      <c r="J489" s="1" t="inlineStr">
        <is>
          <t xml:space="preserve">Government Dependency</t>
        </is>
      </c>
      <c r="K489" s="1" t="inlineStr">
        <is>
          <t xml:space="preserve">Government</t>
        </is>
      </c>
      <c r="L489" s="1"/>
      <c r="M489" s="2" t="inlineStr">
        <is>
          <t xml:space="preserve">government-obligation</t>
        </is>
      </c>
    </row>
    <row r="490">
      <c r="A490" s="1" t="inlineStr">
        <is>
          <t xml:space="preserve">R-489</t>
        </is>
      </c>
      <c r="B490" s="1" t="inlineStr">
        <is>
          <t xml:space="preserve">M.6</t>
        </is>
      </c>
      <c r="C490" s="1"/>
      <c r="D490" s="1">
        <v>123</v>
      </c>
      <c r="E490" s="2" t="inlineStr">
        <is>
          <t xml:space="preserve">The fixed–price fare(s) proposed by offerors covers the base period and any option period exercised; therefore, separate pricing for option periods is not evaluated.</t>
        </is>
      </c>
      <c r="F490" s="1" t="inlineStr">
        <is>
          <t xml:space="preserve">other</t>
        </is>
      </c>
      <c r="G490" s="1" t="inlineStr">
        <is>
          <t xml:space="preserve">Yes</t>
        </is>
      </c>
      <c r="H490" s="1" t="inlineStr">
        <is>
          <t xml:space="preserve">Low</t>
        </is>
      </c>
      <c r="I490" s="2"/>
      <c r="J490" s="1" t="inlineStr">
        <is>
          <t xml:space="preserve">Unassigned</t>
        </is>
      </c>
      <c r="K490" s="1"/>
      <c r="L490" s="1"/>
      <c r="M490" s="2" t="inlineStr">
        <is>
          <t xml:space="preserve">evaluation-criterion</t>
        </is>
      </c>
    </row>
    <row r="491">
      <c r="A491" s="1" t="inlineStr">
        <is>
          <t xml:space="preserve">R-490</t>
        </is>
      </c>
      <c r="B491" s="1" t="inlineStr">
        <is>
          <t xml:space="preserve">C.3</t>
        </is>
      </c>
      <c r="C491" s="1"/>
      <c r="D491" s="1">
        <v>23</v>
      </c>
      <c r="E491" s="2" t="inlineStr">
        <is>
          <t xml:space="preserve">There must be no fees or penalties assessed by the contract carrier associated with auto‐cancellation of a reservation or rebooking a reservation that was subjected to auto‐cancellation.</t>
        </is>
      </c>
      <c r="F491" s="1" t="inlineStr">
        <is>
          <t xml:space="preserve">must</t>
        </is>
      </c>
      <c r="G491" s="1" t="inlineStr">
        <is>
          <t xml:space="preserve">Yes</t>
        </is>
      </c>
      <c r="H491" s="1" t="inlineStr">
        <is>
          <t xml:space="preserve">High</t>
        </is>
      </c>
      <c r="I491" s="2"/>
      <c r="J491" s="1" t="inlineStr">
        <is>
          <t xml:space="preserve">Unassigned</t>
        </is>
      </c>
      <c r="K491" s="1"/>
      <c r="L491" s="1"/>
      <c r="M491" s="2" t="inlineStr">
        <is>
          <t xml:space="preserve">near-duplicate:R-048; qa:flags:same auto-cancellation fee prohibition as R-048</t>
        </is>
      </c>
    </row>
    <row r="492">
      <c r="A492" s="1" t="inlineStr">
        <is>
          <t xml:space="preserve">R-491</t>
        </is>
      </c>
      <c r="B492" s="1" t="inlineStr">
        <is>
          <t xml:space="preserve">K.13</t>
        </is>
      </c>
      <c r="C492" s="1"/>
      <c r="D492" s="1">
        <v>88</v>
      </c>
      <c r="E492" s="2" t="inlineStr">
        <is>
          <t xml:space="preserve">For those foreign end products that do not consist wholly or predominantly of iron or steel or a combination of both, the Offeror shall also indicate whether these foreign end products exceed 55 percent domestic content, except for those that are COTS items.</t>
        </is>
      </c>
      <c r="F492" s="1" t="inlineStr">
        <is>
          <t xml:space="preserve">shall</t>
        </is>
      </c>
      <c r="G492" s="1" t="inlineStr">
        <is>
          <t xml:space="preserve">Yes</t>
        </is>
      </c>
      <c r="H492" s="1" t="inlineStr">
        <is>
          <t xml:space="preserve">High</t>
        </is>
      </c>
      <c r="I492" s="2"/>
      <c r="J492" s="1" t="inlineStr">
        <is>
          <t xml:space="preserve">Unassigned</t>
        </is>
      </c>
      <c r="K492" s="1"/>
      <c r="L492" s="1"/>
      <c r="M492" s="2" t="inlineStr">
        <is>
          <t xml:space="preserve">near-duplicate:R-327; qa:flags:same 55 percent domestic content listing as R-327</t>
        </is>
      </c>
    </row>
    <row r="493">
      <c r="A493" s="1" t="inlineStr">
        <is>
          <t xml:space="preserve">R-492</t>
        </is>
      </c>
      <c r="B493" s="1" t="inlineStr">
        <is>
          <t xml:space="preserve">M.6</t>
        </is>
      </c>
      <c r="C493" s="1"/>
      <c r="D493" s="1">
        <v>121</v>
      </c>
      <c r="E493" s="2" t="inlineStr">
        <is>
          <t xml:space="preserve">All prices for lowest price and technically acceptable offers must also be determined to be fair and reasonable.</t>
        </is>
      </c>
      <c r="F493" s="1" t="inlineStr">
        <is>
          <t xml:space="preserve">must</t>
        </is>
      </c>
      <c r="G493" s="1" t="inlineStr">
        <is>
          <t xml:space="preserve">Yes</t>
        </is>
      </c>
      <c r="H493" s="1" t="inlineStr">
        <is>
          <t xml:space="preserve">High</t>
        </is>
      </c>
      <c r="I493" s="2"/>
      <c r="J493" s="1" t="inlineStr">
        <is>
          <t xml:space="preserve">Government Dependency</t>
        </is>
      </c>
      <c r="K493" s="1" t="inlineStr">
        <is>
          <t xml:space="preserve">Government</t>
        </is>
      </c>
      <c r="L493" s="1"/>
      <c r="M493" s="2" t="inlineStr">
        <is>
          <t xml:space="preserve">government-obligation; near-duplicate:R-402; qa:flags:same fair and reasonable price determination as R-402</t>
        </is>
      </c>
    </row>
    <row r="494">
      <c r="A494" s="1" t="inlineStr">
        <is>
          <t xml:space="preserve">R-493</t>
        </is>
      </c>
      <c r="B494" s="1" t="inlineStr">
        <is>
          <t xml:space="preserve">M.6</t>
        </is>
      </c>
      <c r="C494" s="1"/>
      <c r="D494" s="1">
        <v>121</v>
      </c>
      <c r="E494" s="2" t="inlineStr">
        <is>
          <t xml:space="preserve">The Government may not award any or all offers if such action is in the public interest.</t>
        </is>
      </c>
      <c r="F494" s="1" t="inlineStr">
        <is>
          <t xml:space="preserve">other</t>
        </is>
      </c>
      <c r="G494" s="1" t="inlineStr">
        <is>
          <t xml:space="preserve">No</t>
        </is>
      </c>
      <c r="H494" s="1" t="inlineStr">
        <is>
          <t xml:space="preserve">High</t>
        </is>
      </c>
      <c r="I494" s="2"/>
      <c r="J494" s="1" t="inlineStr">
        <is>
          <t xml:space="preserve">Government Dependency</t>
        </is>
      </c>
      <c r="K494" s="1"/>
      <c r="L494" s="1"/>
      <c r="M494" s="2" t="inlineStr">
        <is>
          <t xml:space="preserve">qa-candidate:vague; near-duplicate:R-396; qa:flags:same public interest non-award reservation as R-396</t>
        </is>
      </c>
    </row>
  </sheetData>
  <autoFilter ref="A1:M494"/>
  <dataValidations count="1">
    <dataValidation type="list" allowBlank="1" showInputMessage="1" showErrorMessage="1" sqref="L2:L994">
      <formula1>"Not Started,In Progress,Addressed,N-A"</formula1>
    </dataValidation>
  </dataValidations>
</worksheet>
</file>

<file path=xl/worksheets/sheet2.xml><?xml version="1.0" encoding="utf-8"?>
<worksheet xmlns="http://schemas.openxmlformats.org/spreadsheetml/2006/main">
  <dimension ref="A1:C138"/>
  <sheetViews>
    <sheetView workbookViewId="0">
      <pane ySplit="1" topLeftCell="A2" activePane="bottomLeft" state="frozen"/>
    </sheetView>
  </sheetViews>
  <sheetFormatPr defaultRowHeight="15"/>
  <cols>
    <col min="1" max="1" width="26" customWidth="1"/>
    <col min="2" max="2" width="7" customWidth="1"/>
    <col min="3" max="3" width="90" customWidth="1"/>
  </cols>
  <sheetData>
    <row r="1">
      <c r="A1" s="3" t="inlineStr">
        <is>
          <t>Citation</t>
        </is>
      </c>
      <c r="B1" s="3" t="inlineStr">
        <is>
          <t>Page</t>
        </is>
      </c>
      <c r="C1" s="3" t="inlineStr">
        <is>
          <t>Context</t>
        </is>
      </c>
    </row>
    <row r="2">
      <c r="A2" s="1" t="inlineStr">
        <is>
          <t xml:space="preserve">41 CFR 301</t>
        </is>
      </c>
      <c r="B2" s="1">
        <v>18</v>
      </c>
      <c r="C2" s="2" t="inlineStr">
        <is>
          <t xml:space="preserve">The use of GSA scheduled air passenger transportation services is governed by 41 CFR 301‐10.100 through 301‐10.143 and 41 CFR 301‐73.200 through 301‐73.202.</t>
        </is>
      </c>
    </row>
    <row r="3">
      <c r="A3" s="1" t="inlineStr">
        <is>
          <t xml:space="preserve">5 U.S.C. 5701</t>
        </is>
      </c>
      <c r="B3" s="1">
        <v>18</v>
      </c>
      <c r="C3" s="2" t="inlineStr">
        <is>
          <t xml:space="preserve">(2) Civilian employees of agencies of the U.S. Government as defined in 5 U.S.C. 5701, except as noted below; for purposes of this provision, an agency of the U.S. Government as defined in 5 U.S.C. 5701 means:</t>
        </is>
      </c>
    </row>
    <row r="4">
      <c r="A4" s="1" t="inlineStr">
        <is>
          <t xml:space="preserve">18 U.S.C. 3006A</t>
        </is>
      </c>
      <c r="B4" s="1">
        <v>19</v>
      </c>
      <c r="C4" s="2" t="inlineStr">
        <is>
          <t xml:space="preserve">(9) Attorneys, experts, and other persons traveling primarily in connection with carrying out responsibilities under 18 U.S.C. 3006A, (representation for any person financially unable to obtain adequate representation).</t>
        </is>
      </c>
    </row>
    <row r="5">
      <c r="A5" s="1" t="inlineStr">
        <is>
          <t xml:space="preserve">25 U.S.C. 5324(k)</t>
        </is>
      </c>
      <c r="B5" s="1">
        <v>19</v>
      </c>
      <c r="C5" s="2" t="inlineStr">
        <is>
          <t xml:space="preserve">(15) Employees of a tribe or tribal organization when performing travel necessary to carry out a contract, grant, or funding or cooperative agreement under the Indian Self‐ Determination and Education Assistance Act, pursuant to 25 U.S.C. 5324(k), when such tribe or tribal organization has been add…</t>
        </is>
      </c>
    </row>
    <row r="6">
      <c r="A6" s="1" t="inlineStr">
        <is>
          <t xml:space="preserve">20 U.S.C. 5201</t>
        </is>
      </c>
      <c r="B6" s="1">
        <v>20</v>
      </c>
      <c r="C6" s="2" t="inlineStr">
        <is>
          <t xml:space="preserve">(16) Employees of and participants in the Eisenhower Exchange Fellowship Program when performing travel necessary to carry out the provisions of 20 U.S.C. 5201.</t>
        </is>
      </c>
    </row>
    <row r="7">
      <c r="A7" s="1" t="inlineStr">
        <is>
          <t xml:space="preserve">25 U.S.C. 4111(j)</t>
        </is>
      </c>
      <c r="B7" s="1">
        <v>20</v>
      </c>
      <c r="C7" s="2" t="inlineStr">
        <is>
          <t xml:space="preserve">(22) Employees of a tribe or tribally‐designated housing entity when performing travel necessary to carry out a block grant under the Native American Housing Assistance and Self‐Determination Act, pursuant to 25 U.S.C. 4111(j), when such tribe or tribally‐ designated housing entity has been added i…</t>
        </is>
      </c>
    </row>
    <row r="8">
      <c r="A8" s="1" t="inlineStr">
        <is>
          <t xml:space="preserve">5 U.S.C. 5701</t>
        </is>
      </c>
      <c r="B8" s="1">
        <v>20</v>
      </c>
      <c r="C8" s="2" t="inlineStr">
        <is>
          <t xml:space="preserve">Non‐mandatory users are— (1) All members and employees of the U.S. Congress; employees of the Judicial Branch of the Government; employees of the U.S. Postal Service; U.S. Foreign Service Officers; and employees of any agencies who are not subject to the provisions of 5 U.S.C. 5701‐5711.</t>
        </is>
      </c>
    </row>
    <row r="9">
      <c r="A9" s="1" t="inlineStr">
        <is>
          <t xml:space="preserve">49 U.S.C. 44940</t>
        </is>
      </c>
      <c r="B9" s="1">
        <v>33</v>
      </c>
      <c r="C9" s="2" t="inlineStr">
        <is>
          <t xml:space="preserve">1. The collection, handling, and remittance of all Passenger Security Service Fees must be processed in accordance with the Aviation and Transportation Security Act of 2001 (49 U.S.C. 44940).</t>
        </is>
      </c>
    </row>
    <row r="10">
      <c r="A10" s="1" t="inlineStr">
        <is>
          <t xml:space="preserve">41 CFR 301</t>
        </is>
      </c>
      <c r="B10" s="1">
        <v>34</v>
      </c>
      <c r="C10" s="2" t="inlineStr">
        <is>
          <t xml:space="preserve">2. The contract carrier agrees to accept payment through all of the following methods: 1) individually or centrally billed Government travel accounts issued under a GSA contract (see Federal Travel Regulation (FTR) 301‐72.3 (41 CFR 301‐72.3)); and 2) Government Transportation Requests (GTRs) in ele…</t>
        </is>
      </c>
    </row>
    <row r="11">
      <c r="A11" s="1" t="inlineStr">
        <is>
          <t xml:space="preserve">25 U.S.C. 5324(k)</t>
        </is>
      </c>
      <c r="B11" s="1">
        <v>34</v>
      </c>
      <c r="C11" s="2" t="inlineStr">
        <is>
          <t xml:space="preserve">5. Employees of a tribe or tribal organizations performing travel necessary to carry out a contract, grant, funding or cooperative agreement under the Indian Self‐Determination and Education Assistance Act, pursuant to 25 U.S.C. 5324(k), must pay for services only through the use of a travel card o…</t>
        </is>
      </c>
    </row>
    <row r="12">
      <c r="A12" s="1" t="inlineStr">
        <is>
          <t xml:space="preserve">20 U.S.C. 5201</t>
        </is>
      </c>
      <c r="B12" s="1">
        <v>35</v>
      </c>
      <c r="C12" s="2" t="inlineStr">
        <is>
          <t xml:space="preserve">performing travel necessary to carry out the provisions of 20 U.S.C. 5201 must pay for services through the use of a travel card or a centrally billed account established under a GSA contract for commercial travel card services in effect during the term of this contract.</t>
        </is>
      </c>
    </row>
    <row r="13">
      <c r="A13" s="1" t="inlineStr">
        <is>
          <t xml:space="preserve">25 U.S.C. 4111(j)</t>
        </is>
      </c>
      <c r="B13" s="1">
        <v>35</v>
      </c>
      <c r="C13" s="2" t="inlineStr">
        <is>
          <t xml:space="preserve">9. Employees of a tribe or tribally‐designated housing entity performing travel necessary to carry out a block grant under the Native American Housing Assistance and Self‐Determination Act, pursuant to 25 U.S.C. 4111(j), must pay for services only through the use of a travel card or a centrally bil…</t>
        </is>
      </c>
    </row>
    <row r="14">
      <c r="A14" s="1" t="inlineStr">
        <is>
          <t xml:space="preserve">25 U.S.C. 5324(k)</t>
        </is>
      </c>
      <c r="B14" s="1">
        <v>43</v>
      </c>
      <c r="C14" s="2" t="inlineStr">
        <is>
          <t xml:space="preserve">(4) Employees of tribes or tribal organizations performing travel necessary to carry out a contract, grant, or funding or cooperative agreement under the Indian Self‐ Determination and Education Assistance Act, pursuant to 25 U.S.C. 5324(k), may order services through a TMC or through a CTO.</t>
        </is>
      </c>
    </row>
    <row r="15">
      <c r="A15" s="1" t="inlineStr">
        <is>
          <t xml:space="preserve">20 U.S.C. 5201</t>
        </is>
      </c>
      <c r="B15" s="1">
        <v>43</v>
      </c>
      <c r="C15" s="2" t="inlineStr">
        <is>
          <t xml:space="preserve">(5) Employees of and participants in the Eisenhower Exchange Fellowship Program when performing travel necessary to carry out the provisions of 20 U.S.C. 5201 may order services through the Eisenhower Fellowships’ corporate travel agency.</t>
        </is>
      </c>
    </row>
    <row r="16">
      <c r="A16" s="1" t="inlineStr">
        <is>
          <t xml:space="preserve">25 U.S.C. 4111(j)</t>
        </is>
      </c>
      <c r="B16" s="1">
        <v>43</v>
      </c>
      <c r="C16" s="2" t="inlineStr">
        <is>
          <t xml:space="preserve">(7) Employees of a tribe or tribally designated housing entity performing travel necessary to carry out a block grant under the Native American Housing Assistance and Self‐Determination Act, pursuant to 25 U.S.C. 4111(j), may order services through a TMC or through a CTO.</t>
        </is>
      </c>
    </row>
    <row r="17">
      <c r="A17" s="1" t="inlineStr">
        <is>
          <t xml:space="preserve">41 CFR 102</t>
        </is>
      </c>
      <c r="B17" s="1">
        <v>44</v>
      </c>
      <c r="C17" s="2" t="inlineStr">
        <is>
          <t xml:space="preserve">with 31 U.S.C. § 3726 and Federal Management Regulation (FMR) Part 102‐118 (41 CFR 102‐118).</t>
        </is>
      </c>
    </row>
    <row r="18">
      <c r="A18" s="1" t="inlineStr">
        <is>
          <t xml:space="preserve">31 U.S.C. § 3726</t>
        </is>
      </c>
      <c r="B18" s="1">
        <v>44</v>
      </c>
      <c r="C18" s="2" t="inlineStr">
        <is>
          <t xml:space="preserve">with 31 U.S.C. § 3726 and Federal Management Regulation (FMR) Part 102‐118 (41 CFR 102‐118).</t>
        </is>
      </c>
    </row>
    <row r="19">
      <c r="A19" s="1" t="inlineStr">
        <is>
          <t xml:space="preserve">49 U.S.C. 41705</t>
        </is>
      </c>
      <c r="B19" s="1">
        <v>46</v>
      </c>
      <c r="C19" s="2" t="inlineStr">
        <is>
          <t xml:space="preserve">(e.g., 14 CFR Part 382, 49 CFR Part 27, 49 U.S.C. 41705).</t>
        </is>
      </c>
    </row>
    <row r="20">
      <c r="A20" s="1" t="inlineStr">
        <is>
          <t xml:space="preserve">32 CFR 861.4</t>
        </is>
      </c>
      <c r="B20" s="1">
        <v>46</v>
      </c>
      <c r="C20" s="2" t="inlineStr">
        <is>
          <t xml:space="preserve">Prior to award, in accordance with the provisions of 32 CFR 861.4, DoD Air Transportation Quality and Safety Requirements, DoD approval is required for all offerors and their U.S. air carrier codeshare partners proposed for service on offered line items.</t>
        </is>
      </c>
    </row>
    <row r="21">
      <c r="A21" s="1" t="inlineStr">
        <is>
          <t xml:space="preserve">32 CFR 861.6(b)</t>
        </is>
      </c>
      <c r="B21" s="1">
        <v>46</v>
      </c>
      <c r="C21" s="2" t="inlineStr">
        <is>
          <t xml:space="preserve">In accordance with 32 CFR 861.6(b), foreign air carriers performing any portion of a line item awarded to a U.S. air carrier under this solicitation pursuant to a code‐sharing agreement with that U.S. air carrier, are generally not subject to DoD survey and approval under Sections 861.4 and 861.5.</t>
        </is>
      </c>
    </row>
    <row r="22">
      <c r="A22" s="1" t="inlineStr">
        <is>
          <t xml:space="preserve">32 CFR 861.4(e)(1)</t>
        </is>
      </c>
      <c r="B22" s="1">
        <v>46</v>
      </c>
      <c r="C22" s="2" t="inlineStr">
        <is>
          <t xml:space="preserve">Such carriers must also meet the 12 months prior experience requirement of 32 CFR 861.4(e)(1).</t>
        </is>
      </c>
    </row>
    <row r="23">
      <c r="A23" s="1" t="inlineStr">
        <is>
          <t xml:space="preserve">32 CFR 861.4(e)(1)(iv)</t>
        </is>
      </c>
      <c r="B23" s="1">
        <v>46</v>
      </c>
      <c r="C23" s="2" t="inlineStr">
        <is>
          <t xml:space="preserve">1. If at any time during the term of the contract, a carrier serving an awarded line item(s) is placed in temporary nonuse status by the DoD, or suspension by the DoD in accordance with 32 CFR 861.4(e)(1)(iv), the Government may, with no cost or liability to the Government or any department, agency…</t>
        </is>
      </c>
    </row>
    <row r="24">
      <c r="A24" s="1" t="inlineStr">
        <is>
          <t xml:space="preserve">41 U.S.C. 4713(k)</t>
        </is>
      </c>
      <c r="B24" s="1">
        <v>49</v>
      </c>
      <c r="C24" s="2" t="inlineStr">
        <is>
          <t xml:space="preserve">As used in this clause— Covered article, as defined in 41 U.S.C. 4713(k), means— (1) Information technology, as defined in 40 U.S.C. 11101, including cloud computing services of all types; (2) Telecommunications equipment or telecommunications service, as those terms are defined in section 3 of the…</t>
        </is>
      </c>
    </row>
    <row r="25">
      <c r="A25" s="1" t="inlineStr">
        <is>
          <t xml:space="preserve">40 U.S.C. 11101</t>
        </is>
      </c>
      <c r="B25" s="1">
        <v>49</v>
      </c>
      <c r="C25" s="2" t="inlineStr">
        <is>
          <t xml:space="preserve">As used in this clause— Covered article, as defined in 41 U.S.C. 4713(k), means— (1) Information technology, as defined in 40 U.S.C. 11101, including cloud computing services of all types; (2) Telecommunications equipment or telecommunications service, as those terms are defined in section 3 of the…</t>
        </is>
      </c>
    </row>
    <row r="26">
      <c r="A26" s="1" t="inlineStr">
        <is>
          <t xml:space="preserve">47 U.S.C. 153</t>
        </is>
      </c>
      <c r="B26" s="1">
        <v>49</v>
      </c>
      <c r="C26" s="2" t="inlineStr">
        <is>
          <t xml:space="preserve">As used in this clause— Covered article, as defined in 41 U.S.C. 4713(k), means— (1) Information technology, as defined in 40 U.S.C. 11101, including cloud computing services of all types; (2) Telecommunications equipment or telecommunications service, as those terms are defined in section 3 of the…</t>
        </is>
      </c>
    </row>
    <row r="27">
      <c r="A27" s="1" t="inlineStr">
        <is>
          <t xml:space="preserve">41 CFR 201</t>
        </is>
      </c>
      <c r="B27" s="1">
        <v>50</v>
      </c>
      <c r="C27" s="2" t="inlineStr">
        <is>
          <t xml:space="preserve">FASCSA order means any of the following orders issued under the Federal Acquisition Supply Chain Security Act (FASCSA) requiring the removal of covered articles from executive agency information systems or the exclusion of one or more named sources or named covered articles from executive agency pr…</t>
        </is>
      </c>
    </row>
    <row r="28">
      <c r="A28" s="1" t="inlineStr">
        <is>
          <t xml:space="preserve">50 U.S.C. 3003(4)</t>
        </is>
      </c>
      <c r="B28" s="1">
        <v>50</v>
      </c>
      <c r="C28" s="2" t="inlineStr">
        <is>
          <t xml:space="preserve">Intelligence community, as defined by 50 U.S.C. 3003(4), means the following— (1) The Office of the Director of National Intelligence; (2) The Central Intelligence Agency; (3) The National Security Agency; (4) The Defense Intelligence Agency; (5) The National Geospatial‐Intelligence Agency; (6) The…</t>
        </is>
      </c>
    </row>
    <row r="29">
      <c r="A29" s="1" t="inlineStr">
        <is>
          <t xml:space="preserve">44 U.S.C. 3552</t>
        </is>
      </c>
      <c r="B29" s="1">
        <v>50</v>
      </c>
      <c r="C29" s="2" t="inlineStr">
        <is>
          <t xml:space="preserve">National security system, as defined in 44 U.S.C. 3552, means any information system (including any telecommunications system) used or operated by an agency or by a contractor of an agency, or other organization on behalf of an agency— (1) The function, operation, or use of which involves intellige…</t>
        </is>
      </c>
    </row>
    <row r="30">
      <c r="A30" s="1" t="inlineStr">
        <is>
          <t xml:space="preserve">31 U.S.C. 3727</t>
        </is>
      </c>
      <c r="B30" s="1">
        <v>54</v>
      </c>
      <c r="C30" s="2" t="inlineStr">
        <is>
          <t xml:space="preserve">The Contractor or its assignee may assign its rights to receive payment due as a result of performance of this contract to a bank, trust company, or other financing institution, including any Federal lending agency in accordance with the Assignment of Claims Act ( 31 U.S.C. 3727).</t>
        </is>
      </c>
    </row>
    <row r="31">
      <c r="A31" s="1" t="inlineStr">
        <is>
          <t xml:space="preserve">31 U.S.C.3903</t>
        </is>
      </c>
      <c r="B31" s="1">
        <v>55</v>
      </c>
      <c r="C31" s="2" t="inlineStr">
        <is>
          <t xml:space="preserve">(2) Invoices will be handled in accordance with the Prompt Payment Act ( 31 U.S.C.3903) and Office of Management and Budget (OMB) prompt payment regulations at 5 CFR Part 1315.</t>
        </is>
      </c>
    </row>
    <row r="32">
      <c r="A32" s="1" t="inlineStr">
        <is>
          <t xml:space="preserve">41 U.S.C. 7109</t>
        </is>
      </c>
      <c r="B32" s="1">
        <v>55</v>
      </c>
      <c r="C32" s="2" t="inlineStr">
        <is>
          <t xml:space="preserve">The interest rate shall be the interest rate established by the Secretary of the Treasury as provided in 41 U.S.C. 7109, which is applicable to the period in which the amount becomes due, as provided in (i)(6)(v) of this clause, and then at the rate applicable for each six‐ month period as fixed by…</t>
        </is>
      </c>
    </row>
    <row r="33">
      <c r="A33" s="1" t="inlineStr">
        <is>
          <t xml:space="preserve">31 U.S.C. 1352</t>
        </is>
      </c>
      <c r="B33" s="1">
        <v>57</v>
      </c>
      <c r="C33" s="2" t="inlineStr">
        <is>
          <t xml:space="preserve">The Contractor agrees to comply with 31 U.S.C. 1352 relating to limitations on the use of appropriated funds to influence certain Federal contracts; 18 U.S.C. 431 relating to officials not to benefit; 40 U.S.C. chapter 37, Contract Work Hours and Safety Standards; 41 U.S.C. chapter 87, Kickbacks; 4…</t>
        </is>
      </c>
    </row>
    <row r="34">
      <c r="A34" s="1" t="inlineStr">
        <is>
          <t xml:space="preserve">18 U.S.C. 431</t>
        </is>
      </c>
      <c r="B34" s="1">
        <v>57</v>
      </c>
      <c r="C34" s="2" t="inlineStr">
        <is>
          <t xml:space="preserve">The Contractor agrees to comply with 31 U.S.C. 1352 relating to limitations on the use of appropriated funds to influence certain Federal contracts; 18 U.S.C. 431 relating to officials not to benefit; 40 U.S.C. chapter 37, Contract Work Hours and Safety Standards; 41 U.S.C. chapter 87, Kickbacks; 4…</t>
        </is>
      </c>
    </row>
    <row r="35">
      <c r="A35" s="1" t="inlineStr">
        <is>
          <t xml:space="preserve">49 U.S.C. 40118</t>
        </is>
      </c>
      <c r="B35" s="1">
        <v>57</v>
      </c>
      <c r="C35" s="2" t="inlineStr">
        <is>
          <t xml:space="preserve">The Contractor agrees to comply with 31 U.S.C. 1352 relating to limitations on the use of appropriated funds to influence certain Federal contracts; 18 U.S.C. 431 relating to officials not to benefit; 40 U.S.C. chapter 37, Contract Work Hours and Safety Standards; 41 U.S.C. chapter 87, Kickbacks; 4…</t>
        </is>
      </c>
    </row>
    <row r="36">
      <c r="A36" s="1" t="inlineStr">
        <is>
          <t xml:space="preserve">31 U.S.C. 1341</t>
        </is>
      </c>
      <c r="B36" s="1">
        <v>57</v>
      </c>
      <c r="C36" s="2" t="inlineStr">
        <is>
          <t xml:space="preserve">(u) Unauthorized Obligations. (1) Except as stated in paragraph (u)(2) of this clause, when any supply or service acquired under this contract is subject to any End User License Agreement (EULA), Terms of Service (TOS), or similar legal instrument or agreement, that includes any clause requiring th…</t>
        </is>
      </c>
    </row>
    <row r="37">
      <c r="A37" s="1" t="inlineStr">
        <is>
          <t xml:space="preserve">31 U.S.C. 3903</t>
        </is>
      </c>
      <c r="B37" s="1">
        <v>58</v>
      </c>
      <c r="C37" s="2" t="inlineStr">
        <is>
          <t xml:space="preserve">(5) 52.232‐40, Providing Accelerated Payments to Small Business Subcontractors (Mar 2023) ( 31 U.S.C. 3903 and 10 U.S.C. 3801).</t>
        </is>
      </c>
    </row>
    <row r="38">
      <c r="A38" s="1" t="inlineStr">
        <is>
          <t xml:space="preserve">10 U.S.C. 3801</t>
        </is>
      </c>
      <c r="B38" s="1">
        <v>58</v>
      </c>
      <c r="C38" s="2" t="inlineStr">
        <is>
          <t xml:space="preserve">(5) 52.232‐40, Providing Accelerated Payments to Small Business Subcontractors (Mar 2023) ( 31 U.S.C. 3903 and 10 U.S.C. 3801).</t>
        </is>
      </c>
    </row>
    <row r="39">
      <c r="A39" s="1" t="inlineStr">
        <is>
          <t xml:space="preserve">31 U.S.C. 3553</t>
        </is>
      </c>
      <c r="B39" s="1">
        <v>58</v>
      </c>
      <c r="C39" s="2" t="inlineStr">
        <is>
          <t xml:space="preserve">(6) 52.233‐3, Protest After Award (Aug 1996) (31 U.S.C. 3553).</t>
        </is>
      </c>
    </row>
    <row r="40">
      <c r="A40" s="1" t="inlineStr">
        <is>
          <t xml:space="preserve">19 U.S.C. 3805</t>
        </is>
      </c>
      <c r="B40" s="1">
        <v>58</v>
      </c>
      <c r="C40" s="2" t="inlineStr">
        <is>
          <t xml:space="preserve">(7) 52.233‐4, Applicable Law for Breach of Contract Claim (Oct 2004) (Public Laws 108‐77 and 108‐78 ( 19 U.S.C. 3805 note)).</t>
        </is>
      </c>
    </row>
    <row r="41">
      <c r="A41" s="1" t="inlineStr">
        <is>
          <t xml:space="preserve">41 U.S.C. 4704</t>
        </is>
      </c>
      <c r="B41" s="1">
        <v>58</v>
      </c>
      <c r="C41" s="2" t="inlineStr">
        <is>
          <t xml:space="preserve">__ (1) 52.203‐6, Restrictions on Subcontractor Sales to the Government (Jun 2020), with Alternate I (Nov 2021) (41 U.S.C. 4704 and 10 U.S.C. 4655).</t>
        </is>
      </c>
    </row>
    <row r="42">
      <c r="A42" s="1" t="inlineStr">
        <is>
          <t xml:space="preserve">10 U.S.C. 4655</t>
        </is>
      </c>
      <c r="B42" s="1">
        <v>58</v>
      </c>
      <c r="C42" s="2" t="inlineStr">
        <is>
          <t xml:space="preserve">__ (1) 52.203‐6, Restrictions on Subcontractor Sales to the Government (Jun 2020), with Alternate I (Nov 2021) (41 U.S.C. 4704 and 10 U.S.C. 4655).</t>
        </is>
      </c>
    </row>
    <row r="43">
      <c r="A43" s="1" t="inlineStr">
        <is>
          <t xml:space="preserve">41 U.S.C. 3509</t>
        </is>
      </c>
      <c r="B43" s="1">
        <v>58</v>
      </c>
      <c r="C43" s="2" t="inlineStr">
        <is>
          <t xml:space="preserve">X (2) 52.203‐13, Contractor Code of Business Ethics and Conduct (Nov 2021) (41 U.S.C. 3509)).</t>
        </is>
      </c>
    </row>
    <row r="44">
      <c r="A44" s="1" t="inlineStr">
        <is>
          <t xml:space="preserve">41 U.S.C. 4712</t>
        </is>
      </c>
      <c r="B44" s="1">
        <v>59</v>
      </c>
      <c r="C44" s="2" t="inlineStr">
        <is>
          <t xml:space="preserve">X (4) 52.203‐17, Contractor Employee Whistleblower Rights (Nov 2023) ( 41 U.S.C. 4712); this clause does not apply to contracts of DoD, NASA, the Coast Guard, or applicable elements of the intelligence community—see FAR 3.900(a).</t>
        </is>
      </c>
    </row>
    <row r="45">
      <c r="A45" s="1" t="inlineStr">
        <is>
          <t xml:space="preserve">31 U.S.C. 6101</t>
        </is>
      </c>
      <c r="B45" s="1">
        <v>59</v>
      </c>
      <c r="C45" s="2" t="inlineStr">
        <is>
          <t xml:space="preserve">X (5) 52.204‐10, Reporting Executive Compensation and First‐Tier Subcontract Awards (Jun 2020) (Pub. L. 109‐282) ( 31 U.S.C. 6101 note).</t>
        </is>
      </c>
    </row>
    <row r="46">
      <c r="A46" s="1" t="inlineStr">
        <is>
          <t xml:space="preserve">41 U.S.C. 2313</t>
        </is>
      </c>
      <c r="B46" s="1">
        <v>59</v>
      </c>
      <c r="C46" s="2" t="inlineStr">
        <is>
          <t xml:space="preserve">X (13) 52.209‐9, Updates of Publicly Available Information Regarding Responsibility Matters (Oct 2018) ( 41 U.S.C. 2313).</t>
        </is>
      </c>
    </row>
    <row r="47">
      <c r="A47" s="1" t="inlineStr">
        <is>
          <t xml:space="preserve">15 U.S.C. 657a</t>
        </is>
      </c>
      <c r="B47" s="1">
        <v>59</v>
      </c>
      <c r="C47" s="2" t="inlineStr">
        <is>
          <t xml:space="preserve">__ (15) 52.219‐3, Notice of HUBZone Set‐Aside or Sole‐Source Award (Oct 2022) ( 15 U.S.C. 657a).</t>
        </is>
      </c>
    </row>
    <row r="48">
      <c r="A48" s="1" t="inlineStr">
        <is>
          <t xml:space="preserve">15 U.S.C. 644</t>
        </is>
      </c>
      <c r="B48" s="1">
        <v>59</v>
      </c>
      <c r="C48" s="2" t="inlineStr">
        <is>
          <t xml:space="preserve">__ (17) [Reserved] __ (18) (i) 52.219‐6, Notice of Total Small Business Set‐Aside (Nov 2020) (15 U.S.C. 644).</t>
        </is>
      </c>
    </row>
    <row r="49">
      <c r="A49" s="1" t="inlineStr">
        <is>
          <t xml:space="preserve">15 U.S.C. 637(d)(2)</t>
        </is>
      </c>
      <c r="B49" s="1">
        <v>59</v>
      </c>
      <c r="C49" s="2" t="inlineStr">
        <is>
          <t xml:space="preserve">X (20) 52.219‐8, Utilization of Small Business Concerns (Jan 2025) (15 U.S.C. 637(d)(2) and (3)).</t>
        </is>
      </c>
    </row>
    <row r="50">
      <c r="A50" s="1" t="inlineStr">
        <is>
          <t xml:space="preserve">15 U.S.C. 637(d)(4)</t>
        </is>
      </c>
      <c r="B50" s="1">
        <v>59</v>
      </c>
      <c r="C50" s="2" t="inlineStr">
        <is>
          <t xml:space="preserve">X (21) (i) 52.219‐9, Small Business Subcontracting Plan (Jan 2025) (15 U.S.C. 637(d)(4)).</t>
        </is>
      </c>
    </row>
    <row r="51">
      <c r="A51" s="1" t="inlineStr">
        <is>
          <t xml:space="preserve">15 U.S.C. 644(r)</t>
        </is>
      </c>
      <c r="B51" s="1">
        <v>59</v>
      </c>
      <c r="C51" s="2" t="inlineStr">
        <is>
          <t xml:space="preserve">__ (22) (i) 52.219‐13, Notice of Set‐Aside of Orders (Mar 2020) (15 U.S.C. 644(r)).</t>
        </is>
      </c>
    </row>
    <row r="52">
      <c r="A52" s="1" t="inlineStr">
        <is>
          <t xml:space="preserve">15 U.S.C. 657s</t>
        </is>
      </c>
      <c r="B52" s="1">
        <v>59</v>
      </c>
      <c r="C52" s="2" t="inlineStr">
        <is>
          <t xml:space="preserve">__ (23) 52.219‐14, Limitations on Subcontracting (Oct 2022) (15 U.S.C. 657s).</t>
        </is>
      </c>
    </row>
    <row r="53">
      <c r="A53" s="1" t="inlineStr">
        <is>
          <t xml:space="preserve">15 U.S.C. 637(d)(4)(F)(i)</t>
        </is>
      </c>
      <c r="B53" s="1">
        <v>59</v>
      </c>
      <c r="C53" s="2" t="inlineStr">
        <is>
          <t xml:space="preserve">X (24) 52.219‐16, Liquidated Damages—Subcontracting Plan (Sep 2021) (15 U.S.C. 637(d)(4)(F)(i)).</t>
        </is>
      </c>
    </row>
    <row r="54">
      <c r="A54" s="1" t="inlineStr">
        <is>
          <t xml:space="preserve">15 U.S.C. 657f</t>
        </is>
      </c>
      <c r="B54" s="1">
        <v>60</v>
      </c>
      <c r="C54" s="2" t="inlineStr">
        <is>
          <t xml:space="preserve">__ (25) 52.219‐27, Notice of Set‐Aside for, or Sole‐Source Award to, Service‐Disabled Veteran‐ Owned Small Business (SDVOSB) Concerns Eligible Under the SDVOSB Program (Feb 2024) (15 U.S.C. 657f).</t>
        </is>
      </c>
    </row>
    <row r="55">
      <c r="A55" s="1" t="inlineStr">
        <is>
          <t xml:space="preserve">15 U.S.C. 632(a)(2)</t>
        </is>
      </c>
      <c r="B55" s="1">
        <v>60</v>
      </c>
      <c r="C55" s="2" t="inlineStr">
        <is>
          <t xml:space="preserve">X (26) (i) 52.219‐28, Post Award Small Business Program Rerepresentation (Jan 2025) (15 U.S.C. 632(a)(2)).</t>
        </is>
      </c>
    </row>
    <row r="56">
      <c r="A56" s="1" t="inlineStr">
        <is>
          <t xml:space="preserve">15 U.S.C. 637(m)</t>
        </is>
      </c>
      <c r="B56" s="1">
        <v>60</v>
      </c>
      <c r="C56" s="2" t="inlineStr">
        <is>
          <t xml:space="preserve">__ (27) 52.219‐29, Notice of Set‐Aside for, or Sole‐Source Award to, Economically Disadvantaged Women‐Owned Small Business Concerns (Oct 2022) (15 U.S.C. 637(m)).</t>
        </is>
      </c>
    </row>
    <row r="57">
      <c r="A57" s="1" t="inlineStr">
        <is>
          <t xml:space="preserve">15 U.S.C. 644(r)</t>
        </is>
      </c>
      <c r="B57" s="1">
        <v>60</v>
      </c>
      <c r="C57" s="2" t="inlineStr">
        <is>
          <t xml:space="preserve">__ (29) 52.219‐32, Orders Issued Directly Under Small Business Reserves (Mar 2020) ( 15 U.S.C. 644(r)).</t>
        </is>
      </c>
    </row>
    <row r="58">
      <c r="A58" s="1" t="inlineStr">
        <is>
          <t xml:space="preserve">15 U.S.C. 637(a)(17)</t>
        </is>
      </c>
      <c r="B58" s="1">
        <v>60</v>
      </c>
      <c r="C58" s="2" t="inlineStr">
        <is>
          <t xml:space="preserve">__ (30) 52.219‐33, Nonmanufacturer Rule (Sep 2021) ( 15 U.S.C. 637(a)(17)).</t>
        </is>
      </c>
    </row>
    <row r="59">
      <c r="A59" s="1" t="inlineStr">
        <is>
          <t xml:space="preserve">38 U.S.C. 4212</t>
        </is>
      </c>
      <c r="B59" s="1">
        <v>60</v>
      </c>
      <c r="C59" s="2" t="inlineStr">
        <is>
          <t xml:space="preserve">X (35) (i) 52.222‐35, Equal Opportunity for Veterans (Jun 2020) ( 38 U.S.C. 4212).</t>
        </is>
      </c>
    </row>
    <row r="60">
      <c r="A60" s="1" t="inlineStr">
        <is>
          <t xml:space="preserve">29 U.S.C. 793</t>
        </is>
      </c>
      <c r="B60" s="1">
        <v>60</v>
      </c>
      <c r="C60" s="2" t="inlineStr">
        <is>
          <t xml:space="preserve">X (36) (i) 52.222‐36, Equal Opportunity for Workers with Disabilities (Jun 2020) ( 29 U.S.C. 793).</t>
        </is>
      </c>
    </row>
    <row r="61">
      <c r="A61" s="1" t="inlineStr">
        <is>
          <t xml:space="preserve">Executive Order 12989</t>
        </is>
      </c>
      <c r="B61" s="1">
        <v>60</v>
      </c>
      <c r="C61" s="2" t="inlineStr">
        <is>
          <t xml:space="preserve">13627). X (40) 52.222‐54, Employment Eligibility Verification (Jan 2025) (Executive Order 12989).</t>
        </is>
      </c>
    </row>
    <row r="62">
      <c r="A62" s="1" t="inlineStr">
        <is>
          <t xml:space="preserve">42 U.S.C. 6962(c)(3)(A)(ii)</t>
        </is>
      </c>
      <c r="B62" s="1">
        <v>60</v>
      </c>
      <c r="C62" s="2" t="inlineStr">
        <is>
          <t xml:space="preserve">__ (41) (i) 52.223‐9, Estimate of Percentage of Recovered Material Content for EPA– Designated Items (May 2008) ( 42 U.S.C. 6962(c)(3)(A)(ii)).</t>
        </is>
      </c>
    </row>
    <row r="63">
      <c r="A63" s="1" t="inlineStr">
        <is>
          <t xml:space="preserve">42 U.S.C. 6962(i)(2)(C)</t>
        </is>
      </c>
      <c r="B63" s="1">
        <v>60</v>
      </c>
      <c r="C63" s="2" t="inlineStr">
        <is>
          <t xml:space="preserve">__ (ii) Alternate I (May 2008) of 52.223‐9 (42 U.S.C. 6962(i)(2)(C)).</t>
        </is>
      </c>
    </row>
    <row r="64">
      <c r="A64" s="1" t="inlineStr">
        <is>
          <t xml:space="preserve">42 U.S.C. 7671</t>
        </is>
      </c>
      <c r="B64" s="1">
        <v>60</v>
      </c>
      <c r="C64" s="2" t="inlineStr">
        <is>
          <t xml:space="preserve">__ (42) 52.223‐11, Ozone‐Depleting Substances and High Global Warming Potential Hydrofluorocarbons (May 2024) ( 42 U.S.C. 7671, et seq.).</t>
        </is>
      </c>
    </row>
    <row r="65">
      <c r="A65" s="1" t="inlineStr">
        <is>
          <t xml:space="preserve">7 U.S.C. 8102</t>
        </is>
      </c>
      <c r="B65" s="1">
        <v>60</v>
      </c>
      <c r="C65" s="2" t="inlineStr">
        <is>
          <t xml:space="preserve">14057, 7 U.S.C. 8102, 42 U.S.C. 6962, 42 U.S.C. 8259b, and 42 U.S.C. 7671l).</t>
        </is>
      </c>
    </row>
    <row r="66">
      <c r="A66" s="1" t="inlineStr">
        <is>
          <t xml:space="preserve">42 U.S.C. 6962</t>
        </is>
      </c>
      <c r="B66" s="1">
        <v>60</v>
      </c>
      <c r="C66" s="2" t="inlineStr">
        <is>
          <t xml:space="preserve">14057, 7 U.S.C. 8102, 42 U.S.C. 6962, 42 U.S.C. 8259b, and 42 U.S.C. 7671l).</t>
        </is>
      </c>
    </row>
    <row r="67">
      <c r="A67" s="1" t="inlineStr">
        <is>
          <t xml:space="preserve">42 U.S.C. 8259b</t>
        </is>
      </c>
      <c r="B67" s="1">
        <v>60</v>
      </c>
      <c r="C67" s="2" t="inlineStr">
        <is>
          <t xml:space="preserve">14057, 7 U.S.C. 8102, 42 U.S.C. 6962, 42 U.S.C. 8259b, and 42 U.S.C. 7671l).</t>
        </is>
      </c>
    </row>
    <row r="68">
      <c r="A68" s="1" t="inlineStr">
        <is>
          <t xml:space="preserve">42 U.S.C. 7671l</t>
        </is>
      </c>
      <c r="B68" s="1">
        <v>60</v>
      </c>
      <c r="C68" s="2" t="inlineStr">
        <is>
          <t xml:space="preserve">14057, 7 U.S.C. 8102, 42 U.S.C. 6962, 42 U.S.C. 8259b, and 42 U.S.C. 7671l).</t>
        </is>
      </c>
    </row>
    <row r="69">
      <c r="A69" s="1" t="inlineStr">
        <is>
          <t xml:space="preserve">5 U.S.C. 552</t>
        </is>
      </c>
      <c r="B69" s="1">
        <v>61</v>
      </c>
      <c r="C69" s="2" t="inlineStr">
        <is>
          <t xml:space="preserve">X (47) (i) 52.224‐3 Privacy Training (Jan 2017) ( 5 U.S.C. 552 a).</t>
        </is>
      </c>
    </row>
    <row r="70">
      <c r="A70" s="1" t="inlineStr">
        <is>
          <t xml:space="preserve">19 U.S.C. 3301</t>
        </is>
      </c>
      <c r="B70" s="1">
        <v>61</v>
      </c>
      <c r="C70" s="2" t="inlineStr">
        <is>
          <t xml:space="preserve">__ (49) (i) 52.225‐3, Buy American‐Free Trade Agreements‐Israeli Trade Act (NOV 2023) ( 19 U.S.C. 3301 note, 19 U.S.C. 2112 note, 19 U.S.C. 3805 note, 19 U.S.C. 4001 note, 19 U.S.C. chapter 29 (sections 4501‐4732), Public Law 103‐182, 108‐77, 108‐78, 108‐286, 108‐302, 109‐53, 109‐169, 109‐283, 110‐…</t>
        </is>
      </c>
    </row>
    <row r="71">
      <c r="A71" s="1" t="inlineStr">
        <is>
          <t xml:space="preserve">19 U.S.C. 2112</t>
        </is>
      </c>
      <c r="B71" s="1">
        <v>61</v>
      </c>
      <c r="C71" s="2" t="inlineStr">
        <is>
          <t xml:space="preserve">__ (49) (i) 52.225‐3, Buy American‐Free Trade Agreements‐Israeli Trade Act (NOV 2023) ( 19 U.S.C. 3301 note, 19 U.S.C. 2112 note, 19 U.S.C. 3805 note, 19 U.S.C. 4001 note, 19 U.S.C. chapter 29 (sections 4501‐4732), Public Law 103‐182, 108‐77, 108‐78, 108‐286, 108‐302, 109‐53, 109‐169, 109‐283, 110‐…</t>
        </is>
      </c>
    </row>
    <row r="72">
      <c r="A72" s="1" t="inlineStr">
        <is>
          <t xml:space="preserve">19 U.S.C. 3805</t>
        </is>
      </c>
      <c r="B72" s="1">
        <v>61</v>
      </c>
      <c r="C72" s="2" t="inlineStr">
        <is>
          <t xml:space="preserve">__ (49) (i) 52.225‐3, Buy American‐Free Trade Agreements‐Israeli Trade Act (NOV 2023) ( 19 U.S.C. 3301 note, 19 U.S.C. 2112 note, 19 U.S.C. 3805 note, 19 U.S.C. 4001 note, 19 U.S.C. chapter 29 (sections 4501‐4732), Public Law 103‐182, 108‐77, 108‐78, 108‐286, 108‐302, 109‐53, 109‐169, 109‐283, 110‐…</t>
        </is>
      </c>
    </row>
    <row r="73">
      <c r="A73" s="1" t="inlineStr">
        <is>
          <t xml:space="preserve">19 U.S.C. 4001</t>
        </is>
      </c>
      <c r="B73" s="1">
        <v>61</v>
      </c>
      <c r="C73" s="2" t="inlineStr">
        <is>
          <t xml:space="preserve">__ (49) (i) 52.225‐3, Buy American‐Free Trade Agreements‐Israeli Trade Act (NOV 2023) ( 19 U.S.C. 3301 note, 19 U.S.C. 2112 note, 19 U.S.C. 3805 note, 19 U.S.C. 4001 note, 19 U.S.C. chapter 29 (sections 4501‐4732), Public Law 103‐182, 108‐77, 108‐78, 108‐286, 108‐302, 109‐53, 109‐169, 109‐283, 110‐…</t>
        </is>
      </c>
    </row>
    <row r="74">
      <c r="A74" s="1" t="inlineStr">
        <is>
          <t xml:space="preserve">19 U.S.C. 2501</t>
        </is>
      </c>
      <c r="B74" s="1">
        <v>61</v>
      </c>
      <c r="C74" s="2" t="inlineStr">
        <is>
          <t xml:space="preserve">__ (50) 52.225‐5, Trade Agreements (NOV 2023) ( 19 U.S.C. 2501, et seq., 19 U.S.C. 3301 note).</t>
        </is>
      </c>
    </row>
    <row r="75">
      <c r="A75" s="1" t="inlineStr">
        <is>
          <t xml:space="preserve">42 U.S.C. 5150</t>
        </is>
      </c>
      <c r="B75" s="1">
        <v>61</v>
      </c>
      <c r="C75" s="2" t="inlineStr">
        <is>
          <t xml:space="preserve">__ (53) 52.226‐4, Notice of Disaster or Emergency Area Set‐Aside (Nov 2007) (42 U.S.C. 5150).</t>
        </is>
      </c>
    </row>
    <row r="76">
      <c r="A76" s="1" t="inlineStr">
        <is>
          <t xml:space="preserve">41 U.S.C. 4505</t>
        </is>
      </c>
      <c r="B76" s="1">
        <v>61</v>
      </c>
      <c r="C76" s="2" t="inlineStr">
        <is>
          <t xml:space="preserve">X (57) 52.232‐29, Terms for Financing of Purchases of Commercial Products and Commercial Services (Nov 2021) (41 U.S.C. 4505, 10 U.S.C. 3805).</t>
        </is>
      </c>
    </row>
    <row r="77">
      <c r="A77" s="1" t="inlineStr">
        <is>
          <t xml:space="preserve">10 U.S.C. 3805</t>
        </is>
      </c>
      <c r="B77" s="1">
        <v>61</v>
      </c>
      <c r="C77" s="2" t="inlineStr">
        <is>
          <t xml:space="preserve">X (57) 52.232‐29, Terms for Financing of Purchases of Commercial Products and Commercial Services (Nov 2021) (41 U.S.C. 4505, 10 U.S.C. 3805).</t>
        </is>
      </c>
    </row>
    <row r="78">
      <c r="A78" s="1" t="inlineStr">
        <is>
          <t xml:space="preserve">31 U.S.C. 3332</t>
        </is>
      </c>
      <c r="B78" s="1">
        <v>61</v>
      </c>
      <c r="C78" s="2" t="inlineStr">
        <is>
          <t xml:space="preserve">X (59) 52.232‐33, Payment by Electronic Funds Transfer‐System for Award Management (Oct2018) ( 31 U.S.C. 3332).</t>
        </is>
      </c>
    </row>
    <row r="79">
      <c r="A79" s="1" t="inlineStr">
        <is>
          <t xml:space="preserve">5 U.S.C. 552a</t>
        </is>
      </c>
      <c r="B79" s="1">
        <v>61</v>
      </c>
      <c r="C79" s="2" t="inlineStr">
        <is>
          <t xml:space="preserve">__ (62) 52.239‐1, Privacy or Security Safeguards (Aug 1996) ( 5 U.S.C. 552a).</t>
        </is>
      </c>
    </row>
    <row r="80">
      <c r="A80" s="1" t="inlineStr">
        <is>
          <t xml:space="preserve">15 U.S.C. 637(d)(13)</t>
        </is>
      </c>
      <c r="B80" s="1">
        <v>61</v>
      </c>
      <c r="C80" s="2" t="inlineStr">
        <is>
          <t xml:space="preserve">X (63) 52.242‐5, Payments to Small Business Subcontractors (Jan 2017) (15 U.S.C. 637(d)(13)).</t>
        </is>
      </c>
    </row>
    <row r="81">
      <c r="A81" s="1" t="inlineStr">
        <is>
          <t xml:space="preserve">46 U.S.C. 55305</t>
        </is>
      </c>
      <c r="B81" s="1">
        <v>61</v>
      </c>
      <c r="C81" s="2" t="inlineStr">
        <is>
          <t xml:space="preserve">__ (64) (i) 52.247‐64, Preference for Privately Owned U.S.‐Flag Commercial Vessels (Nov 2021) ( 46 U.S.C. 55305 and 10 U.S.C. 2631).</t>
        </is>
      </c>
    </row>
    <row r="82">
      <c r="A82" s="1" t="inlineStr">
        <is>
          <t xml:space="preserve">10 U.S.C. 2631</t>
        </is>
      </c>
      <c r="B82" s="1">
        <v>61</v>
      </c>
      <c r="C82" s="2" t="inlineStr">
        <is>
          <t xml:space="preserve">__ (64) (i) 52.247‐64, Preference for Privately Owned U.S.‐Flag Commercial Vessels (Nov 2021) ( 46 U.S.C. 55305 and 10 U.S.C. 2631).</t>
        </is>
      </c>
    </row>
    <row r="83">
      <c r="A83" s="1" t="inlineStr">
        <is>
          <t xml:space="preserve">29 U.S.C. 206</t>
        </is>
      </c>
      <c r="B83" s="1">
        <v>62</v>
      </c>
      <c r="C83" s="2" t="inlineStr">
        <is>
          <t xml:space="preserve">__ (2) 52.222‐42, Statement of Equivalent Rates for Federal Hires (May 2014) (29 U.S.C. 206 and 41 U.S.C. chapter 67).</t>
        </is>
      </c>
    </row>
    <row r="84">
      <c r="A84" s="1" t="inlineStr">
        <is>
          <t xml:space="preserve">Executive Order 14026</t>
        </is>
      </c>
      <c r="B84" s="1">
        <v>62</v>
      </c>
      <c r="C84" s="2" t="inlineStr">
        <is>
          <t xml:space="preserve">__ (7) 52.222‐55, Minimum Wages for Contractor Workers Under Executive Order 14026 (Jan 2022).</t>
        </is>
      </c>
    </row>
    <row r="85">
      <c r="A85" s="1" t="inlineStr">
        <is>
          <t xml:space="preserve">Executive Order 13706</t>
        </is>
      </c>
      <c r="B85" s="1">
        <v>62</v>
      </c>
      <c r="C85" s="2" t="inlineStr">
        <is>
          <t xml:space="preserve">__ (8) 52.222‐62, Paid Sick Leave Under Executive Order 13706 (Jan 2022) (E.O.</t>
        </is>
      </c>
    </row>
    <row r="86">
      <c r="A86" s="1" t="inlineStr">
        <is>
          <t xml:space="preserve">42 U.S.C. 1792</t>
        </is>
      </c>
      <c r="B86" s="1">
        <v>62</v>
      </c>
      <c r="C86" s="2" t="inlineStr">
        <is>
          <t xml:space="preserve">13706). __ (9) 52.226‐6, Promoting Excess Food Donation to Nonprofit Organizations (Jun 2020) (42 U.S.C. 1792).</t>
        </is>
      </c>
    </row>
    <row r="87">
      <c r="A87" s="1" t="inlineStr">
        <is>
          <t xml:space="preserve">41 U.S.C. 3509</t>
        </is>
      </c>
      <c r="B87" s="1">
        <v>62</v>
      </c>
      <c r="C87" s="2" t="inlineStr">
        <is>
          <t xml:space="preserve">Unless otherwise indicated below, the extent of the flow down shall be as required by the clause‐ (i) 52.203‐13, Contractor Code of Business Ethics and Conduct (Nov 2021) (41 U.S.C. 3509).</t>
        </is>
      </c>
    </row>
    <row r="88">
      <c r="A88" s="1" t="inlineStr">
        <is>
          <t xml:space="preserve">41 U.S.C. 4712</t>
        </is>
      </c>
      <c r="B88" s="1">
        <v>62</v>
      </c>
      <c r="C88" s="2" t="inlineStr">
        <is>
          <t xml:space="preserve">(ii) 52.203‐17, Contractor Employee Whistleblower Rights (Nov 2023) ( 41 U.S.C. 4712).</t>
        </is>
      </c>
    </row>
    <row r="89">
      <c r="A89" s="1" t="inlineStr">
        <is>
          <t xml:space="preserve">15 U.S.C. 637(d)(2)</t>
        </is>
      </c>
      <c r="B89" s="1">
        <v>63</v>
      </c>
      <c r="C89" s="2" t="inlineStr">
        <is>
          <t xml:space="preserve">(viii) 52.219‐8, Utilization of Small Business Concerns (Jan 2025) ( 15 U.S.C. 637(d)(2) and (3)), in all subcontracts that offer further subcontracting opportunities.</t>
        </is>
      </c>
    </row>
    <row r="90">
      <c r="A90" s="1" t="inlineStr">
        <is>
          <t xml:space="preserve">38 U.S.C. 4212</t>
        </is>
      </c>
      <c r="B90" s="1">
        <v>63</v>
      </c>
      <c r="C90" s="2" t="inlineStr">
        <is>
          <t xml:space="preserve">(xi) 52.222‐35, Equal Opportunity for Veterans (Jun 2020) (38 U.S.C. 4212).</t>
        </is>
      </c>
    </row>
    <row r="91">
      <c r="A91" s="1" t="inlineStr">
        <is>
          <t xml:space="preserve">29 U.S.C. 793</t>
        </is>
      </c>
      <c r="B91" s="1">
        <v>63</v>
      </c>
      <c r="C91" s="2" t="inlineStr">
        <is>
          <t xml:space="preserve">(xii) 52.222‐36, Equal Opportunity for Workers with Disabilities (Jun 2020) (29 U.S.C. 793).</t>
        </is>
      </c>
    </row>
    <row r="92">
      <c r="A92" s="1" t="inlineStr">
        <is>
          <t xml:space="preserve">E.O 13627</t>
        </is>
      </c>
      <c r="B92" s="1">
        <v>63</v>
      </c>
      <c r="C92" s="2" t="inlineStr">
        <is>
          <t xml:space="preserve">(xvi) (A) 52.222‐50, Combating Trafficking in Persons (Nov 2021) (22 U.S.C. chapter 78 and E.O 13627).</t>
        </is>
      </c>
    </row>
    <row r="93">
      <c r="A93" s="1" t="inlineStr">
        <is>
          <t xml:space="preserve">Executive Order 14026</t>
        </is>
      </c>
      <c r="B93" s="1">
        <v>63</v>
      </c>
      <c r="C93" s="2" t="inlineStr">
        <is>
          <t xml:space="preserve">(xx) 52.222‐55, Minimum Wages for Contractor Workers Under Executive Order 14026 (Jan 2022).</t>
        </is>
      </c>
    </row>
    <row r="94">
      <c r="A94" s="1" t="inlineStr">
        <is>
          <t xml:space="preserve">Executive Order 13706</t>
        </is>
      </c>
      <c r="B94" s="1">
        <v>63</v>
      </c>
      <c r="C94" s="2" t="inlineStr">
        <is>
          <t xml:space="preserve">(xxi) 52.222‐62, Paid Sick Leave Under Executive Order 13706 (Jan 2022) (E.O.</t>
        </is>
      </c>
    </row>
    <row r="95">
      <c r="A95" s="1" t="inlineStr">
        <is>
          <t xml:space="preserve">5 U.S.C. 552a</t>
        </is>
      </c>
      <c r="B95" s="1">
        <v>63</v>
      </c>
      <c r="C95" s="2" t="inlineStr">
        <is>
          <t xml:space="preserve">(xxii) (A) 52.224‐3, Privacy Training (Jan 2017) ( 5 U.S.C. 552a).</t>
        </is>
      </c>
    </row>
    <row r="96">
      <c r="A96" s="1" t="inlineStr">
        <is>
          <t xml:space="preserve">42 U.S.C. 1792</t>
        </is>
      </c>
      <c r="B96" s="1">
        <v>63</v>
      </c>
      <c r="C96" s="2" t="inlineStr">
        <is>
          <t xml:space="preserve">(xxiv) 52.226‐6, Promoting Excess Food Donation to Nonprofit Organizations (Jun 2020) (42 U.S.C. 1792).</t>
        </is>
      </c>
    </row>
    <row r="97">
      <c r="A97" s="1" t="inlineStr">
        <is>
          <t xml:space="preserve">31 U.S.C. 3903</t>
        </is>
      </c>
      <c r="B97" s="1">
        <v>63</v>
      </c>
      <c r="C97" s="2" t="inlineStr">
        <is>
          <t xml:space="preserve">(xxv) 52.232‐40, Providing Accelerated Payments to Small Business Subcontractors (Mar 2023) ( 31 U.S.C. 3903 and 10 U.S.C. 3801).</t>
        </is>
      </c>
    </row>
    <row r="98">
      <c r="A98" s="1" t="inlineStr">
        <is>
          <t xml:space="preserve">10 U.S.C. 3801</t>
        </is>
      </c>
      <c r="B98" s="1">
        <v>63</v>
      </c>
      <c r="C98" s="2" t="inlineStr">
        <is>
          <t xml:space="preserve">(xxv) 52.232‐40, Providing Accelerated Payments to Small Business Subcontractors (Mar 2023) ( 31 U.S.C. 3903 and 10 U.S.C. 3801).</t>
        </is>
      </c>
    </row>
    <row r="99">
      <c r="A99" s="1" t="inlineStr">
        <is>
          <t xml:space="preserve">46 U.S.C. 55305</t>
        </is>
      </c>
      <c r="B99" s="1">
        <v>64</v>
      </c>
      <c r="C99" s="2" t="inlineStr">
        <is>
          <t xml:space="preserve">(xxvi) 52.247‐64, Preference for Privately Owned U.S.‐Flag Commercial Vessels (Nov 2021) ( 46 U.S.C. 55305 and 10 U.S.C. 2631).</t>
        </is>
      </c>
    </row>
    <row r="100">
      <c r="A100" s="1" t="inlineStr">
        <is>
          <t xml:space="preserve">10 U.S.C. 2631</t>
        </is>
      </c>
      <c r="B100" s="1">
        <v>64</v>
      </c>
      <c r="C100" s="2" t="inlineStr">
        <is>
          <t xml:space="preserve">(xxvi) 52.247‐64, Preference for Privately Owned U.S.‐Flag Commercial Vessels (Nov 2021) ( 46 U.S.C. 55305 and 10 U.S.C. 2631).</t>
        </is>
      </c>
    </row>
    <row r="101">
      <c r="A101" s="1" t="inlineStr">
        <is>
          <t xml:space="preserve">49 U.S.C. 40118(g)</t>
        </is>
      </c>
      <c r="B101" s="1">
        <v>66</v>
      </c>
      <c r="C101" s="2" t="inlineStr">
        <is>
          <t xml:space="preserve">(1) In accordance with 49 U.S.C. 40118(g), the Contractor shall provide the annual report described in paragraph (b)(2) of this clause by October 30th, via email, to the following agencies:</t>
        </is>
      </c>
    </row>
    <row r="102">
      <c r="A102" s="1" t="inlineStr">
        <is>
          <t xml:space="preserve">49 U.S.C. 44734(a)(4)</t>
        </is>
      </c>
      <c r="B102" s="1">
        <v>66</v>
      </c>
      <c r="C102" s="2" t="inlineStr">
        <is>
          <t xml:space="preserve">(i) The number of personnel trained in the detection and reporting of potential human trafficking, including the training required under 49 U.S.C. 44734(a)(4); (ii) The number of notifications of potential human trafficking victims received from staff or other passengers; and (iii) (A)Whether the C…</t>
        </is>
      </c>
    </row>
    <row r="103">
      <c r="A103" s="1" t="inlineStr">
        <is>
          <t xml:space="preserve">49 U.S.C. 44734</t>
        </is>
      </c>
      <c r="B103" s="1">
        <v>66</v>
      </c>
      <c r="C103" s="2" t="inlineStr">
        <is>
          <t xml:space="preserve">In accordance with 49 U.S.C. 44734 and 44738, personnel trained in the detection and reporting of potential human trafficking should include the following:</t>
        </is>
      </c>
    </row>
    <row r="104">
      <c r="A104" s="1" t="inlineStr">
        <is>
          <t xml:space="preserve">38 U.S.C. 4212(d)</t>
        </is>
      </c>
      <c r="B104" s="1">
        <v>74</v>
      </c>
      <c r="C104" s="2" t="inlineStr">
        <is>
          <t xml:space="preserve">complete via CALM CPSS) The Offeror must represent its Employment Reports on Veterans status required by 38 U.S.C. 4212(d).</t>
        </is>
      </c>
    </row>
    <row r="105">
      <c r="A105" s="1" t="inlineStr">
        <is>
          <t xml:space="preserve">32 CFR 861.4(e)(1)</t>
        </is>
      </c>
      <c r="B105" s="1">
        <v>75</v>
      </c>
      <c r="C105" s="2" t="inlineStr">
        <is>
          <t xml:space="preserve">The 12 month experience requirement at 32 CFR 861.4(e)(1) as provided in 32 CFR 861.6(b) must be met by foreign codeshare air carriers by the date of contract award.</t>
        </is>
      </c>
    </row>
    <row r="106">
      <c r="A106" s="1" t="inlineStr">
        <is>
          <t xml:space="preserve">32 CFR 861.6(b)</t>
        </is>
      </c>
      <c r="B106" s="1">
        <v>75</v>
      </c>
      <c r="C106" s="2" t="inlineStr">
        <is>
          <t xml:space="preserve">The 12 month experience requirement at 32 CFR 861.4(e)(1) as provided in 32 CFR 861.6(b) must be met by foreign codeshare air carriers by the date of contract award.</t>
        </is>
      </c>
    </row>
    <row r="107">
      <c r="A107" s="1" t="inlineStr">
        <is>
          <t xml:space="preserve">13 CFR 127.300</t>
        </is>
      </c>
      <c r="B107" s="1">
        <v>79</v>
      </c>
      <c r="C107" s="2" t="inlineStr">
        <is>
          <t xml:space="preserve">Economically disadvantaged women‐owned small business (EDWOSB) concern means a small business concern that is at least 51 percent directly and unconditionally owned by, and the management and daily business operations of which are controlled by, one or more women who are citizens of the United Stat…</t>
        </is>
      </c>
    </row>
    <row r="108">
      <c r="A108" s="1" t="inlineStr">
        <is>
          <t xml:space="preserve">6 U.S.C. 395(b)</t>
        </is>
      </c>
      <c r="B108" s="1">
        <v>79</v>
      </c>
      <c r="C108" s="2" t="inlineStr">
        <is>
          <t xml:space="preserve">Inverted domestic corporation, means a foreign incorporated entity that meets the definition of an inverted domestic corporation under 6 U.S.C. 395(b), applied in accordance with the rules and definitions of 6 U.S.C. 395(c).</t>
        </is>
      </c>
    </row>
    <row r="109">
      <c r="A109" s="1" t="inlineStr">
        <is>
          <t xml:space="preserve">6 U.S.C. 395(c)</t>
        </is>
      </c>
      <c r="B109" s="1">
        <v>79</v>
      </c>
      <c r="C109" s="2" t="inlineStr">
        <is>
          <t xml:space="preserve">Inverted domestic corporation, means a foreign incorporated entity that meets the definition of an inverted domestic corporation under 6 U.S.C. 395(b), applied in accordance with the rules and definitions of 6 U.S.C. 395(c).</t>
        </is>
      </c>
    </row>
    <row r="110">
      <c r="A110" s="1" t="inlineStr">
        <is>
          <t xml:space="preserve">50 U.S.C. 1702(b)(3)</t>
        </is>
      </c>
      <c r="B110" s="1">
        <v>80</v>
      </c>
      <c r="C110" s="2" t="inlineStr">
        <is>
          <t xml:space="preserve">Sensitive technology— (1) Means hardware, software, telecommunications equipment, or any other technology that is to be used specifically— (i) To restrict the free flow of unbiased information in Iran; or (ii) To disrupt, monitor, or otherwise restrict speech of the people of Iran; and (2) Does not…</t>
        </is>
      </c>
    </row>
    <row r="111">
      <c r="A111" s="1" t="inlineStr">
        <is>
          <t xml:space="preserve">38 U.S.C. 101(2)</t>
        </is>
      </c>
      <c r="B111" s="1">
        <v>81</v>
      </c>
      <c r="C111" s="2" t="inlineStr">
        <is>
          <t xml:space="preserve">(3) Service‐disabled veteran, as used in this definition, means a veteran as defined in 38 U.S.C. 101(2), with a disability that is service connected, as defined in 38 U.S.C. 101(16), and who is registered in the Beneficiary Identification and Records Locator Subsystem, or successor system that is …</t>
        </is>
      </c>
    </row>
    <row r="112">
      <c r="A112" s="1" t="inlineStr">
        <is>
          <t xml:space="preserve">38 U.S.C. 101(16)</t>
        </is>
      </c>
      <c r="B112" s="1">
        <v>81</v>
      </c>
      <c r="C112" s="2" t="inlineStr">
        <is>
          <t xml:space="preserve">(3) Service‐disabled veteran, as used in this definition, means a veteran as defined in 38 U.S.C. 101(2), with a disability that is service connected, as defined in 38 U.S.C. 101(16), and who is registered in the Beneficiary Identification and Records Locator Subsystem, or successor system that is …</t>
        </is>
      </c>
    </row>
    <row r="113">
      <c r="A113" s="1" t="inlineStr">
        <is>
          <t xml:space="preserve">13 CFR 128.300</t>
        </is>
      </c>
      <c r="B113" s="1">
        <v>81</v>
      </c>
      <c r="C113" s="2" t="inlineStr">
        <is>
          <t xml:space="preserve">Service‐disabled veteran‐owned small business (SDVOSB) concern eligible under the SDVOSB Program means an SDVOSB concern that— (1) Effective January 1, 2024, is designated in the System for Award Management (SAM) as certified by the Small Business Administration (SBA) in accordance with 13 CFR 128.…</t>
        </is>
      </c>
    </row>
    <row r="114">
      <c r="A114" s="1" t="inlineStr">
        <is>
          <t xml:space="preserve">13 CFR 121.103</t>
        </is>
      </c>
      <c r="B114" s="1">
        <v>81</v>
      </c>
      <c r="C114" s="2" t="inlineStr">
        <is>
          <t xml:space="preserve">SBA determines affiliation based on the factors set forth at 13 CFR 121.103.</t>
        </is>
      </c>
    </row>
    <row r="115">
      <c r="A115" s="1" t="inlineStr">
        <is>
          <t xml:space="preserve">13 CFR 124.1001</t>
        </is>
      </c>
      <c r="B115" s="1">
        <v>81</v>
      </c>
      <c r="C115" s="2" t="inlineStr">
        <is>
          <t xml:space="preserve">Small disadvantaged business concern, consistent with 13 CFR 124.1001, means a small business concern under the size standard applicable to the acquisition, that— (1) Is at least 51 percent unconditionally and directly owned (as defined at 13 CFR 124.105) by— (i) One or more socially disadvantaged …</t>
        </is>
      </c>
    </row>
    <row r="116">
      <c r="A116" s="1" t="inlineStr">
        <is>
          <t xml:space="preserve">13 CFR 124.105</t>
        </is>
      </c>
      <c r="B116" s="1">
        <v>81</v>
      </c>
      <c r="C116" s="2" t="inlineStr">
        <is>
          <t xml:space="preserve">Small disadvantaged business concern, consistent with 13 CFR 124.1001, means a small business concern under the size standard applicable to the acquisition, that— (1) Is at least 51 percent unconditionally and directly owned (as defined at 13 CFR 124.105) by— (i) One or more socially disadvantaged …</t>
        </is>
      </c>
    </row>
    <row r="117">
      <c r="A117" s="1" t="inlineStr">
        <is>
          <t xml:space="preserve">13 CFR 124.104</t>
        </is>
      </c>
      <c r="B117" s="1">
        <v>81</v>
      </c>
      <c r="C117" s="2" t="inlineStr">
        <is>
          <t xml:space="preserve">Small disadvantaged business concern, consistent with 13 CFR 124.1001, means a small business concern under the size standard applicable to the acquisition, that— (1) Is at least 51 percent unconditionally and directly owned (as defined at 13 CFR 124.105) by— (i) One or more socially disadvantaged …</t>
        </is>
      </c>
    </row>
    <row r="118">
      <c r="A118" s="1" t="inlineStr">
        <is>
          <t xml:space="preserve">13 CFR 124.104(c)(2)</t>
        </is>
      </c>
      <c r="B118" s="1">
        <v>81</v>
      </c>
      <c r="C118" s="2" t="inlineStr">
        <is>
          <t xml:space="preserve">Small disadvantaged business concern, consistent with 13 CFR 124.1001, means a small business concern under the size standard applicable to the acquisition, that— (1) Is at least 51 percent unconditionally and directly owned (as defined at 13 CFR 124.105) by— (i) One or more socially disadvantaged …</t>
        </is>
      </c>
    </row>
    <row r="119">
      <c r="A119" s="1" t="inlineStr">
        <is>
          <t xml:space="preserve">13 CFR124.104(c)(2)</t>
        </is>
      </c>
      <c r="B119" s="1">
        <v>81</v>
      </c>
      <c r="C119" s="2" t="inlineStr">
        <is>
          <t xml:space="preserve">Small disadvantaged business concern, consistent with 13 CFR 124.1001, means a small business concern under the size standard applicable to the acquisition, that— (1) Is at least 51 percent unconditionally and directly owned (as defined at 13 CFR 124.105) by— (i) One or more socially disadvantaged …</t>
        </is>
      </c>
    </row>
    <row r="120">
      <c r="A120" s="1" t="inlineStr">
        <is>
          <t xml:space="preserve">38 U.S.C. 101(2)</t>
        </is>
      </c>
      <c r="B120" s="1">
        <v>82</v>
      </c>
      <c r="C120" s="2" t="inlineStr">
        <is>
          <t xml:space="preserve">Veteran‐owned small business concern means a small business concern— (1) Not less than 51 percent of which is owned and controlled by one or more veterans (as defined at 38 U.S.C. 101(2)) or, in the case of any publicly owned business, not less than 51 percent of the stock of which is owned by one …</t>
        </is>
      </c>
    </row>
    <row r="121">
      <c r="A121" s="1" t="inlineStr">
        <is>
          <t xml:space="preserve">13 CFR 127.300</t>
        </is>
      </c>
      <c r="B121" s="1">
        <v>83</v>
      </c>
      <c r="C121" s="2" t="inlineStr">
        <is>
          <t xml:space="preserve">Women‐owned small business (WOSB) concern eligible under the WOSB Program (in accordance with 13 CFR part 127), means a small business concern that is at least 51 percent directly and unconditionally owned by, and the management and daily business operations of which are controlled by, one or more …</t>
        </is>
      </c>
    </row>
    <row r="122">
      <c r="A122" s="1" t="inlineStr">
        <is>
          <t xml:space="preserve">13 CFR 121.103(h)</t>
        </is>
      </c>
      <c r="B122" s="1">
        <v>84</v>
      </c>
      <c r="C122" s="2" t="inlineStr">
        <is>
          <t xml:space="preserve">The offeror represents as part of its offer that— (i) It □ is, □ is not a small business concern; or (ii) It □ is, □ is not a small business joint venture that complies with the requirements of 13 CFR 121.103(h) and 13 CFR 125.8(a) and (b).</t>
        </is>
      </c>
    </row>
    <row r="123">
      <c r="A123" s="1" t="inlineStr">
        <is>
          <t xml:space="preserve">13 CFR 125.8(a)</t>
        </is>
      </c>
      <c r="B123" s="1">
        <v>84</v>
      </c>
      <c r="C123" s="2" t="inlineStr">
        <is>
          <t xml:space="preserve">The offeror represents as part of its offer that— (i) It □ is, □ is not a small business concern; or (ii) It □ is, □ is not a small business joint venture that complies with the requirements of 13 CFR 121.103(h) and 13 CFR 125.8(a) and (b).</t>
        </is>
      </c>
    </row>
    <row r="124">
      <c r="A124" s="1" t="inlineStr">
        <is>
          <t xml:space="preserve">13 CFR 128.402</t>
        </is>
      </c>
      <c r="B124" s="1">
        <v>84</v>
      </c>
      <c r="C124" s="2" t="inlineStr">
        <is>
          <t xml:space="preserve">The offeror represents that it □ is, □ is not an SDVOSB joint venture eligible under the SDVOSB Program that complies with the requirements of 13 CFR 128.402.</t>
        </is>
      </c>
    </row>
    <row r="125">
      <c r="A125" s="1" t="inlineStr">
        <is>
          <t xml:space="preserve">13 CFR 124.1001</t>
        </is>
      </c>
      <c r="B125" s="1">
        <v>84</v>
      </c>
      <c r="C125" s="2" t="inlineStr">
        <is>
          <t xml:space="preserve">The offeror represents that it □ is, □ is not a small disadvantaged business concern as defined in 13 CFR 124.1001.</t>
        </is>
      </c>
    </row>
    <row r="126">
      <c r="A126" s="1" t="inlineStr">
        <is>
          <t xml:space="preserve">13 CFR 127.506(a)</t>
        </is>
      </c>
      <c r="B126" s="1">
        <v>84</v>
      </c>
      <c r="C126" s="2" t="inlineStr">
        <is>
          <t xml:space="preserve">The offeror represents that it □ is, □ is not a joint venture that complies with the requirements of 13 CFR 127.506(a) through (c).</t>
        </is>
      </c>
    </row>
    <row r="127">
      <c r="A127" s="1" t="inlineStr">
        <is>
          <t xml:space="preserve">13 CFR 126.200(e)(1)</t>
        </is>
      </c>
      <c r="B127" s="1">
        <v>85</v>
      </c>
      <c r="C127" s="2" t="inlineStr">
        <is>
          <t xml:space="preserve">The offeror represents, as part of its offer, that– (i) It □ is, □ is not a HUBZone small business concern listed, on the date of this representation, as having been certified by SBA as a HUBZone small business concern in the Dynamic Small Business Search and SAM, and will attempt to maintain an em…</t>
        </is>
      </c>
    </row>
    <row r="128">
      <c r="A128" s="1" t="inlineStr">
        <is>
          <t xml:space="preserve">13 CFR 126.616(a)</t>
        </is>
      </c>
      <c r="B128" s="1">
        <v>85</v>
      </c>
      <c r="C128" s="2" t="inlineStr">
        <is>
          <t xml:space="preserve">The offeror represents, as part of its offer, that– (i) It □ is, □ is not a HUBZone small business concern listed, on the date of this representation, as having been certified by SBA as a HUBZone small business concern in the Dynamic Small Business Search and SAM, and will attempt to maintain an em…</t>
        </is>
      </c>
    </row>
    <row r="129">
      <c r="A129" s="1" t="inlineStr">
        <is>
          <t xml:space="preserve">Executive Order 11246</t>
        </is>
      </c>
      <c r="B129" s="1">
        <v>85</v>
      </c>
      <c r="C129" s="2" t="inlineStr">
        <is>
          <t xml:space="preserve">(d) Representations required to implement provisions of Executive Order 11246‐ (1) Previous contracts and compliance.</t>
        </is>
      </c>
    </row>
    <row r="130">
      <c r="A130" s="1" t="inlineStr">
        <is>
          <t xml:space="preserve">Executive Order 12689</t>
        </is>
      </c>
      <c r="B130" s="1">
        <v>91</v>
      </c>
      <c r="C130" s="2" t="inlineStr">
        <is>
          <t xml:space="preserve">(h) Certification Regarding Responsibility Matters (Executive Order 12689).</t>
        </is>
      </c>
    </row>
    <row r="131">
      <c r="A131" s="1" t="inlineStr">
        <is>
          <t xml:space="preserve">11 U.S.C. §362</t>
        </is>
      </c>
      <c r="B131" s="1">
        <v>92</v>
      </c>
      <c r="C131" s="2" t="inlineStr">
        <is>
          <t xml:space="preserve">The taxpayer is not delinquent because enforced collection action is stayed under 11 U.S.C. §362 (the Bankruptcy Code).</t>
        </is>
      </c>
    </row>
    <row r="132">
      <c r="A132" s="1" t="inlineStr">
        <is>
          <t xml:space="preserve">Executive Order 13126</t>
        </is>
      </c>
      <c r="B132" s="1">
        <v>92</v>
      </c>
      <c r="C132" s="2" t="inlineStr">
        <is>
          <t xml:space="preserve">(i) Certification Regarding Knowledge of Child Labor for Listed End Products (Executive Order 13126).</t>
        </is>
      </c>
    </row>
    <row r="133">
      <c r="A133" s="1" t="inlineStr">
        <is>
          <t xml:space="preserve">26 U.S.C. 6109</t>
        </is>
      </c>
      <c r="B133" s="1">
        <v>94</v>
      </c>
      <c r="C133" s="2" t="inlineStr">
        <is>
          <t xml:space="preserve">(l) Taxpayer Identification Number (TIN) ( 26 U.S.C. 6109, 31 U.S.C. 7701).</t>
        </is>
      </c>
    </row>
    <row r="134">
      <c r="A134" s="1" t="inlineStr">
        <is>
          <t xml:space="preserve">31 U.S.C. 7701</t>
        </is>
      </c>
      <c r="B134" s="1">
        <v>94</v>
      </c>
      <c r="C134" s="2" t="inlineStr">
        <is>
          <t xml:space="preserve">(l) Taxpayer Identification Number (TIN) ( 26 U.S.C. 6109, 31 U.S.C. 7701).</t>
        </is>
      </c>
    </row>
    <row r="135">
      <c r="A135" s="1" t="inlineStr">
        <is>
          <t xml:space="preserve">31 U.S.C. 7701(c)</t>
        </is>
      </c>
      <c r="B135" s="1">
        <v>94</v>
      </c>
      <c r="C135" s="2" t="inlineStr">
        <is>
          <t xml:space="preserve">(1) All offerors must submit the information required in paragraphs (l)(3) through (l)(5) of this provision to comply with debt collection requirements of 31 U.S.C. 7701(c) and 3325(d), reporting requirements of 26 U.S.C. 6041, 6041A, and 6050M, and implementing regulations issued by the Internal R…</t>
        </is>
      </c>
    </row>
    <row r="136">
      <c r="A136" s="1" t="inlineStr">
        <is>
          <t xml:space="preserve">26 U.S.C. 6041</t>
        </is>
      </c>
      <c r="B136" s="1">
        <v>94</v>
      </c>
      <c r="C136" s="2" t="inlineStr">
        <is>
          <t xml:space="preserve">(1) All offerors must submit the information required in paragraphs (l)(3) through (l)(5) of this provision to comply with debt collection requirements of 31 U.S.C. 7701(c) and 3325(d), reporting requirements of 26 U.S.C. 6041, 6041A, and 6050M, and implementing regulations issued by the Internal R…</t>
        </is>
      </c>
    </row>
    <row r="137">
      <c r="A137" s="1" t="inlineStr">
        <is>
          <t xml:space="preserve">31 U.S.C. 7701(c)(3)</t>
        </is>
      </c>
      <c r="B137" s="1">
        <v>94</v>
      </c>
      <c r="C137" s="2" t="inlineStr">
        <is>
          <t xml:space="preserve">(2) The TIN may be used by the Government to collect and report on any delinquent amounts arising out of the offeror’s relationship with the Government ( 31 U.S.C. 7701(c)(3)).</t>
        </is>
      </c>
    </row>
    <row r="138">
      <c r="A138" s="1" t="inlineStr">
        <is>
          <t xml:space="preserve">26 CFR1.6049</t>
        </is>
      </c>
      <c r="B138" s="1">
        <v>95</v>
      </c>
      <c r="C138" s="2" t="inlineStr">
        <is>
          <t xml:space="preserve">☐Sole proprietorship; ☐Partnership; ☐Corporate entity (not tax‐exempt); ☐Corporate entity (tax‐exempt); ☐Government entity (Federal, State, or local); ☐Foreign government; ☐International organization per 26 CFR1.6049‐4; ☐Other ________________________________.</t>
        </is>
      </c>
    </row>
  </sheetData>
  <autoFilter ref="A1:C138"/>
</worksheet>
</file>

<file path=xl/worksheets/sheet3.xml><?xml version="1.0" encoding="utf-8"?>
<worksheet xmlns="http://schemas.openxmlformats.org/spreadsheetml/2006/main">
  <dimension ref="A1:B26"/>
  <sheetViews>
    <sheetView workbookViewId="0">
      <pane ySplit="1" topLeftCell="A2" activePane="bottomLeft" state="frozen"/>
    </sheetView>
  </sheetViews>
  <sheetFormatPr defaultRowHeight="15"/>
  <cols>
    <col min="1" max="1" width="34" customWidth="1"/>
    <col min="2" max="2" width="70" customWidth="1"/>
  </cols>
  <sheetData>
    <row r="1">
      <c r="A1" s="3" t="inlineStr">
        <is>
          <t>Measure</t>
        </is>
      </c>
      <c r="B1" s="3" t="inlineStr">
        <is>
          <t>Value</t>
        </is>
      </c>
    </row>
    <row r="2">
      <c r="A2" s="1" t="inlineStr">
        <is>
          <t xml:space="preserve">Pages parsed</t>
        </is>
      </c>
      <c r="B2" s="2" t="inlineStr">
        <is>
          <t xml:space="preserve">119 of 123</t>
        </is>
      </c>
    </row>
    <row r="3">
      <c r="A3" s="1" t="inlineStr">
        <is>
          <t xml:space="preserve">Pages with no extractable text</t>
        </is>
      </c>
      <c r="B3" s="2" t="inlineStr">
        <is>
          <t xml:space="preserve">5, 48, 70, 73</t>
        </is>
      </c>
    </row>
    <row r="4">
      <c r="A4" s="1" t="inlineStr">
        <is>
          <t xml:space="preserve">Modal candidates found</t>
        </is>
      </c>
      <c r="B4" s="2" t="inlineStr">
        <is>
          <t xml:space="preserve">443</t>
        </is>
      </c>
    </row>
    <row r="5">
      <c r="A5" s="1" t="inlineStr">
        <is>
          <t xml:space="preserve">Added by full-document sweep</t>
        </is>
      </c>
      <c r="B5" s="2" t="inlineStr">
        <is>
          <t xml:space="preserve">82</t>
        </is>
      </c>
    </row>
    <row r="6">
      <c r="A6" s="1" t="inlineStr">
        <is>
          <t xml:space="preserve">Dropped — sweep text not verbatim</t>
        </is>
      </c>
      <c r="B6" s="2" t="inlineStr">
        <is>
          <t xml:space="preserve">9</t>
        </is>
      </c>
    </row>
    <row r="7">
      <c r="A7" s="1" t="inlineStr">
        <is>
          <t xml:space="preserve">Dropped — classified from context, not a candidate</t>
        </is>
      </c>
      <c r="B7" s="2" t="inlineStr">
        <is>
          <t xml:space="preserve">1</t>
        </is>
      </c>
    </row>
    <row r="8">
      <c r="A8" s="1" t="inlineStr">
        <is>
          <t xml:space="preserve">QA corrections proposed but not applied</t>
        </is>
      </c>
      <c r="B8" s="2" t="inlineStr">
        <is>
          <t xml:space="preserve">0</t>
        </is>
      </c>
    </row>
    <row r="9">
      <c r="A9" s="1" t="inlineStr">
        <is>
          <t xml:space="preserve">QA rows reviewed</t>
        </is>
      </c>
      <c r="B9" s="2" t="inlineStr">
        <is>
          <t xml:space="preserve">493</t>
        </is>
      </c>
    </row>
    <row r="10">
      <c r="A10" s="1" t="inlineStr">
        <is>
          <t xml:space="preserve">QA corrections applied</t>
        </is>
      </c>
      <c r="B10" s="2" t="inlineStr">
        <is>
          <t xml:space="preserve">59</t>
        </is>
      </c>
    </row>
    <row r="11">
      <c r="A11" s="1" t="inlineStr">
        <is>
          <t xml:space="preserve">QA review reached its output limit</t>
        </is>
      </c>
      <c r="B11" s="2" t="inlineStr">
        <is>
          <t xml:space="preserve">no</t>
        </is>
      </c>
    </row>
    <row r="12">
      <c r="A12" s="1" t="inlineStr">
        <is>
          <t xml:space="preserve">Rows removed as carrying no obligation content</t>
        </is>
      </c>
      <c r="B12" s="2" t="inlineStr">
        <is>
          <t xml:space="preserve">0</t>
        </is>
      </c>
    </row>
    <row r="13">
      <c r="A13" s="1" t="inlineStr">
        <is>
          <t xml:space="preserve">Classified binding</t>
        </is>
      </c>
      <c r="B13" s="2" t="inlineStr">
        <is>
          <t xml:space="preserve">445</t>
        </is>
      </c>
    </row>
    <row r="14">
      <c r="A14" s="1" t="inlineStr">
        <is>
          <t xml:space="preserve">Excluded during classification</t>
        </is>
      </c>
      <c r="B14" s="2" t="inlineStr">
        <is>
          <t xml:space="preserve">33</t>
        </is>
      </c>
    </row>
    <row r="15">
      <c r="A15" s="1" t="inlineStr">
        <is>
          <t xml:space="preserve">Referenced clauses detected</t>
        </is>
      </c>
      <c r="B15" s="2" t="inlineStr">
        <is>
          <t xml:space="preserve">137</t>
        </is>
      </c>
    </row>
    <row r="16">
      <c r="A16" s="1" t="inlineStr">
        <is>
          <t xml:space="preserve">Attachments parsed inline</t>
        </is>
      </c>
      <c r="B16" s="2" t="inlineStr">
        <is>
          <t xml:space="preserve">none detected</t>
        </is>
      </c>
    </row>
    <row r="17">
      <c r="A17" s="1" t="inlineStr">
        <is>
          <t xml:space="preserve">Attachments referenced but not parsed</t>
        </is>
      </c>
      <c r="B17" s="2" t="inlineStr">
        <is>
          <t xml:space="preserve">ATTACHMENT 2, ATTACHMENT 1, ATTACHMENT 6, ATTACHMENT 4, ATTACHMENT 5, ATTACHMENT 3, ATTACHMENT 7, ATTACHMENT 8</t>
        </is>
      </c>
    </row>
    <row r="18">
      <c r="A18" s="1" t="inlineStr">
        <is>
          <t xml:space="preserve">Standard-form pages not parsed</t>
        </is>
      </c>
      <c r="B18" s="2" t="inlineStr">
        <is>
          <t xml:space="preserve">none detected</t>
        </is>
      </c>
    </row>
    <row r="19">
      <c r="A19" s="1" t="inlineStr">
        <is>
          <t xml:space="preserve">Rows depending on unread targets</t>
        </is>
      </c>
      <c r="B19" s="2" t="inlineStr">
        <is>
          <t xml:space="preserve">R-001, R-024, R-058, R-061, R-069, R-072, R-272, R-358, R-360</t>
        </is>
      </c>
    </row>
    <row r="20">
      <c r="A20" s="1" t="inlineStr">
        <is>
          <t xml:space="preserve">Rows whose page could not be uniquely confirmed</t>
        </is>
      </c>
      <c r="B20" s="2" t="inlineStr">
        <is>
          <t xml:space="preserve">18</t>
        </is>
      </c>
    </row>
    <row r="21">
      <c r="A21" s="1" t="inlineStr">
        <is>
          <t xml:space="preserve">Rows whose text continues from the cited page</t>
        </is>
      </c>
      <c r="B21" s="2" t="inlineStr">
        <is>
          <t xml:space="preserve">0</t>
        </is>
      </c>
    </row>
    <row r="22">
      <c r="A22" s="1" t="inlineStr">
        <is>
          <t xml:space="preserve">What this shred covered</t>
        </is>
      </c>
      <c r="B22" s="2" t="inlineStr">
        <is>
          <t xml:space="preserve">Read 119 of 123 pages; 4 produced no extractable text and are not represented in this matrix (page 5, 48, 70, 73). 443 obligations were found by modal-verb matching and 82 more by a full-document pass, producing 493 matrix rows of which 445 are classified binding. 33 extracted passages were reviewed and produced no row because they carried no obligation. 9 passage(s) identified by the full-document pass were discarded because the text returned did not match the source exactly, and are not represented in this matrix. 1 obligation(s) were identified in surrounding context rather than in the passages being classified, and were not carried into the matrix. 18 row(s) quote text that occurs on more than one page, so the page shown for them could not be confirmed from that text alone; read those rows against their section heading rather than the page number. This document names 8 attachment(s) whose contents were not supplied: ATTACHMENT 2, ATTACHMENT 1, ATTACHMENT 6, ATTACHMENT 4, ATTACHMENT 5, ATTACHMENT 3, ATTACHMENT 7, ATTACHMENT 8. Obligations inside them are not in this matrix. 9 row(s) point at one of those unread targets and should be read as importing its obligations: R-001, R-024, R-058, R-061, R-069, R-072, R-272, R-358, R-360. Requirement text is reproduced as it appears in the source. Referenced clauses and standards are listed on the Referenced Clauses tab and are not expanded — reviewing what they import is expert work this shred does not perform.</t>
        </is>
      </c>
    </row>
    <row r="23">
      <c r="A23" s="1" t="inlineStr">
        <is>
          <t xml:space="preserve">Referenced clauses</t>
        </is>
      </c>
      <c r="B23" s="2" t="inlineStr">
        <is>
          <t xml:space="preserve">Detected and listed, never expanded. A single citation can import further obligations; reviewing them is expert work this shred does not perform.</t>
        </is>
      </c>
    </row>
    <row r="24">
      <c r="A24" s="1" t="inlineStr">
        <is>
          <t xml:space="preserve">Confidence column</t>
        </is>
      </c>
      <c r="B24" s="2" t="inlineStr">
        <is>
          <t xml:space="preserve">How many of three independent sweep runs found the row: High means all three, Medium two, Low one. Modal-verb rows read High by definition — that pass is deterministic and returned the same candidates on every run measured. In this workbook: 420 High, 12 Medium, 61 Low of 493 rows. The tiers say how a row was corroborated, not how likely it is to be right — no rate is quoted because the only grading on record was measured on a different distribution.</t>
        </is>
      </c>
    </row>
    <row r="25">
      <c r="A25" s="1" t="inlineStr">
        <is>
          <t xml:space="preserve">Build commit</t>
        </is>
      </c>
      <c r="B25" s="2" t="inlineStr">
        <is>
          <t xml:space="preserve">f7729b4bcc04</t>
        </is>
      </c>
    </row>
    <row r="26">
      <c r="A26" s="1" t="inlineStr">
        <is>
          <t xml:space="preserve">Generated (UTC)</t>
        </is>
      </c>
      <c r="B26" s="2" t="inlineStr">
        <is>
          <t xml:space="preserve">2026-09-04T16:15:19Z</t>
        </is>
      </c>
    </row>
  </sheetData>
</worksheet>
</file>

<file path=xl/worksheets/sheet4.xml><?xml version="1.0" encoding="utf-8"?>
<worksheet xmlns="http://schemas.openxmlformats.org/spreadsheetml/2006/main">
  <dimension ref="A1:F24"/>
  <sheetViews>
    <sheetView workbookViewId="0">
      <pane ySplit="1" topLeftCell="A2" activePane="bottomLeft" state="frozen"/>
    </sheetView>
  </sheetViews>
  <sheetFormatPr defaultRowHeight="15"/>
  <cols>
    <col min="1" max="1" width="10" customWidth="1"/>
    <col min="2" max="2" width="10" customWidth="1"/>
    <col min="3" max="3" width="42" customWidth="1"/>
    <col min="4" max="4" width="7" customWidth="1"/>
    <col min="5" max="5" width="18" customWidth="1"/>
    <col min="6" max="6" width="90" customWidth="1"/>
  </cols>
  <sheetData>
    <row r="1">
      <c r="A1" s="3" t="inlineStr">
        <is>
          <t>Req ID</t>
        </is>
      </c>
      <c r="B1" s="3" t="inlineStr">
        <is>
          <t>Kind</t>
        </is>
      </c>
      <c r="C1" s="3" t="inlineStr">
        <is>
          <t>Date or Window</t>
        </is>
      </c>
      <c r="D1" s="3" t="inlineStr">
        <is>
          <t>Page</t>
        </is>
      </c>
      <c r="E1" s="3" t="inlineStr">
        <is>
          <t>Section</t>
        </is>
      </c>
      <c r="F1" s="3" t="inlineStr">
        <is>
          <t>Requirement</t>
        </is>
      </c>
    </row>
    <row r="2">
      <c r="A2" s="1" t="str">
        <f>HYPERLINK("#Requirements!A115","R-114")</f>
        <v>R-114</v>
      </c>
      <c r="B2" s="1" t="inlineStr">
        <is>
          <t xml:space="preserve">Absolute</t>
        </is>
      </c>
      <c r="C2" s="1" t="inlineStr">
        <is>
          <t xml:space="preserve">October 1, 2025</t>
        </is>
      </c>
      <c r="D2" s="1">
        <v>39</v>
      </c>
      <c r="E2" s="1" t="inlineStr">
        <is>
          <t xml:space="preserve">F.2</t>
        </is>
      </c>
      <c r="F2" s="2" t="inlineStr">
        <is>
          <t xml:space="preserve">Within ten (10) business days after contract award, and at time of a modification, contract carriers must confirm in writing that they continue to meet the minimum requirements for all line items awarded for the period of performance beginning October 1, 2025, through September 30, 2026.</t>
        </is>
      </c>
    </row>
    <row r="3">
      <c r="A3" s="1" t="str">
        <f>HYPERLINK("#Requirements!A116","R-115")</f>
        <v>R-115</v>
      </c>
      <c r="B3" s="1" t="inlineStr">
        <is>
          <t xml:space="preserve">Absolute</t>
        </is>
      </c>
      <c r="C3" s="1" t="inlineStr">
        <is>
          <t xml:space="preserve">October 1, 2025</t>
        </is>
      </c>
      <c r="D3" s="1">
        <v>39</v>
      </c>
      <c r="E3" s="1" t="inlineStr">
        <is>
          <t xml:space="preserve">F.2</t>
        </is>
      </c>
      <c r="F3" s="2" t="inlineStr">
        <is>
          <t xml:space="preserve">Contract carriers must itemize any line items where they no longer meet the minimum requirements for the contract period of performance beginning October 1, 2025, through September 30, 2026.</t>
        </is>
      </c>
    </row>
    <row r="4">
      <c r="A4" s="1" t="str">
        <f>HYPERLINK("#Requirements!A294","R-293")</f>
        <v>R-293</v>
      </c>
      <c r="B4" s="1" t="inlineStr">
        <is>
          <t xml:space="preserve">Absolute</t>
        </is>
      </c>
      <c r="C4" s="1" t="inlineStr">
        <is>
          <t xml:space="preserve">July 21, 2025</t>
        </is>
      </c>
      <c r="D4" s="1">
        <v>75</v>
      </c>
      <c r="E4" s="1" t="inlineStr">
        <is>
          <t xml:space="preserve">K.10</t>
        </is>
      </c>
      <c r="F4" s="2" t="inlineStr">
        <is>
          <t xml:space="preserve">The offeror must list all proposed line items with planned service to be implemented and operational between July 21, 2025, and September 30, 2025.</t>
        </is>
      </c>
    </row>
    <row r="5">
      <c r="A5" s="1" t="str">
        <f>HYPERLINK("#Requirements!A295","R-294")</f>
        <v>R-294</v>
      </c>
      <c r="B5" s="1" t="inlineStr">
        <is>
          <t xml:space="preserve">Absolute</t>
        </is>
      </c>
      <c r="C5" s="1" t="inlineStr">
        <is>
          <t xml:space="preserve">October 1, 2025</t>
        </is>
      </c>
      <c r="D5" s="1">
        <v>75</v>
      </c>
      <c r="E5" s="1" t="inlineStr">
        <is>
          <t xml:space="preserve">K.10</t>
        </is>
      </c>
      <c r="F5" s="2" t="inlineStr">
        <is>
          <t xml:space="preserve">Service planned to commence on or after October 1, 2025, should not be included.</t>
        </is>
      </c>
    </row>
    <row r="6">
      <c r="A6" s="1" t="str">
        <f>HYPERLINK("#Requirements!A456","R-455")</f>
        <v>R-455</v>
      </c>
      <c r="B6" s="1" t="inlineStr">
        <is>
          <t xml:space="preserve">Absolute</t>
        </is>
      </c>
      <c r="C6" s="1" t="inlineStr">
        <is>
          <t xml:space="preserve">February 21, 2025</t>
        </is>
      </c>
      <c r="D6" s="1">
        <v>101</v>
      </c>
      <c r="E6" s="1" t="inlineStr">
        <is>
          <t xml:space="preserve">L.1</t>
        </is>
      </c>
      <c r="F6" s="2" t="inlineStr">
        <is>
          <t xml:space="preserve">GSA responses to Final RFP questions will be posted to the FY26 City Pair Program solicitation notice at https://sam.gov/ on or around Friday, February 21, 2025.</t>
        </is>
      </c>
    </row>
    <row r="7">
      <c r="A7" s="1" t="str">
        <f>HYPERLINK("#Requirements!A33","R-032")</f>
        <v>R-032</v>
      </c>
      <c r="B7" s="1" t="inlineStr">
        <is>
          <t xml:space="preserve">Relative</t>
        </is>
      </c>
      <c r="C7" s="1" t="inlineStr">
        <is>
          <t xml:space="preserve">no later than five</t>
        </is>
      </c>
      <c r="D7" s="1">
        <v>16</v>
      </c>
      <c r="E7" s="1" t="inlineStr">
        <is>
          <t xml:space="preserve">B.5</t>
        </is>
      </c>
      <c r="F7" s="2" t="inlineStr">
        <is>
          <t xml:space="preserve">The contract carrier must notify the Contracting Officer of any changes in the commercial fare classification code structure that affect the awarded bucket/class no later than five (5) business days after the change.</t>
        </is>
      </c>
    </row>
    <row r="8">
      <c r="A8" s="1" t="str">
        <f>HYPERLINK("#Requirements!A85","R-084")</f>
        <v>R-084</v>
      </c>
      <c r="B8" s="1" t="inlineStr">
        <is>
          <t xml:space="preserve">Relative</t>
        </is>
      </c>
      <c r="C8" s="1" t="inlineStr">
        <is>
          <t xml:space="preserve">within twenty (20) calendar days</t>
        </is>
      </c>
      <c r="D8" s="1">
        <v>33</v>
      </c>
      <c r="E8" s="1" t="inlineStr">
        <is>
          <t xml:space="preserve">C.8</t>
        </is>
      </c>
      <c r="F8" s="2" t="inlineStr">
        <is>
          <t xml:space="preserve">Reservation services must be operational within twenty (20) calendar days after the date of contract award, and within two (2) business days after the date of any contract modifications.</t>
        </is>
      </c>
    </row>
    <row r="9">
      <c r="A9" s="1" t="str">
        <f>HYPERLINK("#Requirements!A121","R-120")</f>
        <v>R-120</v>
      </c>
      <c r="B9" s="1" t="inlineStr">
        <is>
          <t xml:space="preserve">Relative</t>
        </is>
      </c>
      <c r="C9" s="1" t="inlineStr">
        <is>
          <t xml:space="preserve">within two (2) business days</t>
        </is>
      </c>
      <c r="D9" s="1">
        <v>41</v>
      </c>
      <c r="E9" s="1" t="inlineStr">
        <is>
          <t xml:space="preserve">F.5</t>
        </is>
      </c>
      <c r="F9" s="2" t="inlineStr">
        <is>
          <t xml:space="preserve">Contract carriers must implement modification changes in commercial distribution and reservation systems within two (2) business days of the modification’s effective date.</t>
        </is>
      </c>
    </row>
    <row r="10">
      <c r="A10" s="1" t="str">
        <f>HYPERLINK("#Requirements!A131","R-130")</f>
        <v>R-130</v>
      </c>
      <c r="B10" s="1" t="inlineStr">
        <is>
          <t xml:space="preserve">Relative</t>
        </is>
      </c>
      <c r="C10" s="1" t="inlineStr">
        <is>
          <t xml:space="preserve">within two (2) business days</t>
        </is>
      </c>
      <c r="D10" s="1">
        <v>44</v>
      </c>
      <c r="E10" s="1" t="inlineStr">
        <is>
          <t xml:space="preserve">G.3</t>
        </is>
      </c>
      <c r="F10" s="2" t="inlineStr">
        <is>
          <t xml:space="preserve">The Contractor must correct any improperly filed or displayed contract fare or rule within two (2) business days of notification.</t>
        </is>
      </c>
    </row>
    <row r="11">
      <c r="A11" s="1" t="str">
        <f>HYPERLINK("#Requirements!A160","R-159")</f>
        <v>R-159</v>
      </c>
      <c r="B11" s="1" t="inlineStr">
        <is>
          <t xml:space="preserve">Relative</t>
        </is>
      </c>
      <c r="C11" s="1" t="inlineStr">
        <is>
          <t xml:space="preserve">Within 3 business days</t>
        </is>
      </c>
      <c r="D11" s="1">
        <v>52</v>
      </c>
      <c r="E11" s="1" t="inlineStr">
        <is>
          <t xml:space="preserve">I.2</t>
        </is>
      </c>
      <c r="F11" s="2" t="inlineStr">
        <is>
          <t xml:space="preserve">(i) Within 3 business days from the date of such identification or notification:</t>
        </is>
      </c>
    </row>
    <row r="12">
      <c r="A12" s="1" t="str">
        <f>HYPERLINK("#Requirements!A170","R-169")</f>
        <v>R-169</v>
      </c>
      <c r="B12" s="1" t="inlineStr">
        <is>
          <t xml:space="preserve">Relative</t>
        </is>
      </c>
      <c r="C12" s="1" t="inlineStr">
        <is>
          <t xml:space="preserve">Within 10 business days</t>
        </is>
      </c>
      <c r="D12" s="1">
        <v>53</v>
      </c>
      <c r="E12" s="1" t="inlineStr">
        <is>
          <t xml:space="preserve">I.2</t>
        </is>
      </c>
      <c r="F12" s="2" t="inlineStr">
        <is>
          <t xml:space="preserve">(ii) Within 10 business days of submitting the information in paragraph (c)(4)(i) of this clause:</t>
        </is>
      </c>
    </row>
    <row r="13">
      <c r="A13" s="1" t="str">
        <f>HYPERLINK("#Requirements!A194","R-193")</f>
        <v>R-193</v>
      </c>
      <c r="B13" s="1" t="inlineStr">
        <is>
          <t xml:space="preserve">Relative</t>
        </is>
      </c>
      <c r="C13" s="1" t="inlineStr">
        <is>
          <t xml:space="preserve">within 30 days</t>
        </is>
      </c>
      <c r="D13" s="1">
        <v>55</v>
      </c>
      <c r="E13" s="1" t="inlineStr">
        <is>
          <t xml:space="preserve">I.2</t>
        </is>
      </c>
      <c r="F13" s="2" t="inlineStr">
        <is>
          <t xml:space="preserve">(i) All amounts that become payable by the Contractor to the Government under this contract shall bear simple interest from the date due until paid unless paid within 30 days of becoming due.</t>
        </is>
      </c>
    </row>
    <row r="14">
      <c r="A14" s="1" t="str">
        <f>HYPERLINK("#Requirements!A196","R-195")</f>
        <v>R-195</v>
      </c>
      <c r="B14" s="1" t="inlineStr">
        <is>
          <t xml:space="preserve">Relative</t>
        </is>
      </c>
      <c r="C14" s="1" t="inlineStr">
        <is>
          <t xml:space="preserve">within 30 days</t>
        </is>
      </c>
      <c r="D14" s="1">
        <v>56</v>
      </c>
      <c r="E14" s="1" t="inlineStr">
        <is>
          <t xml:space="preserve">I.2</t>
        </is>
      </c>
      <c r="F14" s="2" t="inlineStr">
        <is>
          <t xml:space="preserve">The Contracting Officer will issue a final decision as required by 33.211 if– (A) The Contracting Officer and the Contractor are unable to reach agreement on the existence or amount of a debt within 30 days; (B) The Contractor fails to liquidate a debt previously demanded by the Contracting Officer within the timeline specified in the demand for payment unless the amounts were not repaid because the Contractor has requested an installment payment agreement; or (C) The Contractor requests a deferment of collection on a debt previously demanded by the Contracting Officer (see 32.607‐2).</t>
        </is>
      </c>
    </row>
    <row r="15">
      <c r="A15" s="1" t="str">
        <f>HYPERLINK("#Requirements!A241","R-240")</f>
        <v>R-240</v>
      </c>
      <c r="B15" s="1" t="inlineStr">
        <is>
          <t xml:space="preserve">Relative</t>
        </is>
      </c>
      <c r="C15" s="1" t="inlineStr">
        <is>
          <t xml:space="preserve">within 30 days</t>
        </is>
      </c>
      <c r="D15" s="1">
        <v>65</v>
      </c>
      <c r="E15" s="1" t="inlineStr">
        <is>
          <t xml:space="preserve">I.2</t>
        </is>
      </c>
      <c r="F15" s="2" t="inlineStr">
        <is>
          <t xml:space="preserve">(c) The Contractor must assert its right to an adjustment under this clause within 30 days from the date of receipt of the written order.</t>
        </is>
      </c>
    </row>
    <row r="16">
      <c r="A16" s="1" t="str">
        <f>HYPERLINK("#Requirements!A265","R-264")</f>
        <v>R-264</v>
      </c>
      <c r="B16" s="1" t="inlineStr">
        <is>
          <t xml:space="preserve">Relative</t>
        </is>
      </c>
      <c r="C16" s="1" t="inlineStr">
        <is>
          <t xml:space="preserve">within 2 business days</t>
        </is>
      </c>
      <c r="D16" s="1">
        <v>68</v>
      </c>
      <c r="E16" s="1" t="inlineStr">
        <is>
          <t xml:space="preserve">I.2</t>
        </is>
      </c>
      <c r="F16" s="2" t="inlineStr">
        <is>
          <t xml:space="preserve">Upon receipt of the documents, the GSA Contracting Officer shall acknowledge receipt of the required materials within 2 business days and complete the review of the fuel surcharge request within 10 business days, unless otherwise notified by the GSA Contracting Officer.</t>
        </is>
      </c>
    </row>
    <row r="17">
      <c r="A17" s="1" t="str">
        <f>HYPERLINK("#Requirements!A279","R-278")</f>
        <v>R-278</v>
      </c>
      <c r="B17" s="1" t="inlineStr">
        <is>
          <t xml:space="preserve">Relative</t>
        </is>
      </c>
      <c r="C17" s="1" t="inlineStr">
        <is>
          <t xml:space="preserve">annually</t>
        </is>
      </c>
      <c r="D17" s="1">
        <v>71</v>
      </c>
      <c r="E17" s="1" t="inlineStr">
        <is>
          <t xml:space="preserve">J</t>
        </is>
      </c>
      <c r="F17" s="2" t="inlineStr">
        <is>
          <t xml:space="preserve">All registrants are required to review and update the representations and certifications submitted to SAM as necessary, but at least annually, to ensure they are kept current, accurate, and complete.</t>
        </is>
      </c>
    </row>
    <row r="18">
      <c r="A18" s="1" t="str">
        <f>HYPERLINK("#Requirements!A346","R-345")</f>
        <v>R-345</v>
      </c>
      <c r="B18" s="1" t="inlineStr">
        <is>
          <t xml:space="preserve">Relative</t>
        </is>
      </c>
      <c r="C18" s="1" t="inlineStr">
        <is>
          <t xml:space="preserve">monthly</t>
        </is>
      </c>
      <c r="D18" s="1">
        <v>93</v>
      </c>
      <c r="E18" s="1" t="inlineStr">
        <is>
          <t xml:space="preserve">K.13</t>
        </is>
      </c>
      <c r="F18" s="2" t="inlineStr">
        <is>
          <t xml:space="preserve">The offeror □ does □ does not certify that‐ (i) The services under the contract are offered and sold regularly to non‐ Governmental customers, and are provided by the offeror (or subcontractor in the case of an exempt subcontract) to the general public in substantial quantities in the course of normal business operations; (ii) The contract services will be furnished at prices that are, or are based on, established catalog or market prices (see FAR 22.1003‐4(d)(2)(iii)); (iii) Each service employee who will perform the services under the contract will spend only a small portion of his or her time (a monthly average of less than 20 percent of the available hours on an annualized basis, or less than 20 percent of available hours during the contract period if the contract period is less than a month) servicing the Government contract; and (iv) The compensation (wage and fringe benefits) plan for all service employees performing work under the contract is the same as that used for these employees and equivalent employees servicing commercial customers.</t>
        </is>
      </c>
    </row>
    <row r="19">
      <c r="A19" s="1" t="str">
        <f>HYPERLINK("#Requirements!A374","R-373")</f>
        <v>R-373</v>
      </c>
      <c r="B19" s="1" t="inlineStr">
        <is>
          <t xml:space="preserve">Relative</t>
        </is>
      </c>
      <c r="C19" s="1" t="inlineStr">
        <is>
          <t xml:space="preserve">30 calendar days from</t>
        </is>
      </c>
      <c r="D19" s="1">
        <v>105</v>
      </c>
      <c r="E19" s="1" t="inlineStr">
        <is>
          <t xml:space="preserve">L.5</t>
        </is>
      </c>
      <c r="F19" s="2" t="inlineStr">
        <is>
          <t xml:space="preserve">The offeror agrees to hold the prices in its offer firm for 30 calendar days from the date specified for receipt of offers, unless another time period is specified in an addendum to the solicitation.</t>
        </is>
      </c>
    </row>
    <row r="20">
      <c r="A20" s="1" t="str">
        <f>HYPERLINK("#Requirements!A378","R-377")</f>
        <v>R-377</v>
      </c>
      <c r="B20" s="1" t="inlineStr">
        <is>
          <t xml:space="preserve">Relative</t>
        </is>
      </c>
      <c r="C20" s="1" t="inlineStr">
        <is>
          <t xml:space="preserve">not later than 5</t>
        </is>
      </c>
      <c r="D20" s="1">
        <v>105</v>
      </c>
      <c r="E20" s="1" t="inlineStr">
        <is>
          <t xml:space="preserve">L.5</t>
        </is>
      </c>
      <c r="F20" s="2" t="inlineStr">
        <is>
          <t xml:space="preserve">(2) (i) Any offer, modification, revision, or withdrawal of an offer received at the Government office designated in the solicitation after the exact time specified for receipt of offers is "late" and will not be considered unless it is received before award is made, the Contracting Officer determines that accepting the late offer would not unduly delay the acquisition; and‐ (A) If it was transmitted through an electronic commerce method authorized by the solicitation, it was received at the initial point of entry to the Government infrastructure not later than 5:00 p.m. one working day prior to the date specified for receipt of offers; or (B) There is acceptable evidence to establish that it was received at the Government installation designated for receipt of offers and was under the Government’s control prior to the time set for receipt of offers; or (C) If this solicitation is a request for proposals, it was the only proposal received.</t>
        </is>
      </c>
    </row>
    <row r="21">
      <c r="A21" s="1" t="str">
        <f>HYPERLINK("#Requirements!A395","R-394")</f>
        <v>R-394</v>
      </c>
      <c r="B21" s="1" t="inlineStr">
        <is>
          <t xml:space="preserve">Relative</t>
        </is>
      </c>
      <c r="C21" s="1" t="inlineStr">
        <is>
          <t xml:space="preserve">within one (1) day</t>
        </is>
      </c>
      <c r="D21" s="1">
        <v>107</v>
      </c>
      <c r="E21" s="1" t="inlineStr">
        <is>
          <t xml:space="preserve">L.5</t>
        </is>
      </c>
      <c r="F21" s="2" t="inlineStr">
        <is>
          <t xml:space="preserve">FEDERAL ACQUISITION SERVICE – QMACB ATTN: CITY PAIR PROGRAM (CPP) 1800 F Street, NW 3rd Floor, Hub 3400 Washington, DC 20405 EMAIL: james.santini@gsa.gov (b) The copy of any protest shall be received in the office designated above within one (1) day of filing a protest with the GAO.</t>
        </is>
      </c>
    </row>
    <row r="22">
      <c r="A22" s="1" t="str">
        <f>HYPERLINK("#Requirements!A408","R-407")</f>
        <v>R-407</v>
      </c>
      <c r="B22" s="1" t="inlineStr">
        <is>
          <t xml:space="preserve">Relative</t>
        </is>
      </c>
      <c r="C22" s="1" t="inlineStr">
        <is>
          <t xml:space="preserve">ten (10) calendar days prior to</t>
        </is>
      </c>
      <c r="D22" s="1">
        <v>121</v>
      </c>
      <c r="E22" s="1" t="inlineStr">
        <is>
          <t xml:space="preserve">M.5</t>
        </is>
      </c>
      <c r="F22" s="2" t="inlineStr">
        <is>
          <t xml:space="preserve">If the awarded contract carrier does not maintain the waived first (1st) checked baggage fee during the performance period of the contract, the contract carrier must provide the Government with written notice a minimum of ten (10) calendar days prior to imposing a baggage fee to the awarded line item(s).</t>
        </is>
      </c>
    </row>
    <row r="23">
      <c r="A23" s="1" t="str">
        <f>HYPERLINK("#Requirements!A409","R-408")</f>
        <v>R-408</v>
      </c>
      <c r="B23" s="1" t="inlineStr">
        <is>
          <t xml:space="preserve">Relative</t>
        </is>
      </c>
      <c r="C23" s="1" t="inlineStr">
        <is>
          <t xml:space="preserve">30 calendar days from</t>
        </is>
      </c>
      <c r="D23" s="1">
        <v>122</v>
      </c>
      <c r="E23" s="1" t="inlineStr">
        <is>
          <t xml:space="preserve">M.6</t>
        </is>
      </c>
      <c r="F23" s="2" t="inlineStr">
        <is>
          <t xml:space="preserve">The offeror agrees to hold the prices in its offer firm for 30 calendar days from the date specified for receipt of offers unless another time period is specified in an addendum to the solicitation.</t>
        </is>
      </c>
    </row>
  </sheetData>
  <autoFilter ref="A1:F23"/>
</worksheet>
</file>